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sap" sheetId="1" state="visible" r:id="rId1"/>
    <sheet xmlns:r="http://schemas.openxmlformats.org/officeDocument/2006/relationships" name="Fire Tablosu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sz val="9"/>
    </font>
    <font>
      <b val="1"/>
      <color rgb="00FFFFFF"/>
      <sz val="10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1A1F2E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4" customWidth="1" min="6" max="6"/>
    <col width="14" customWidth="1" min="7" max="7"/>
    <col width="14" customWidth="1" min="8" max="8"/>
    <col width="11" customWidth="1" min="9" max="9"/>
    <col width="12" customWidth="1" min="10" max="10"/>
    <col width="14" customWidth="1" min="11" max="11"/>
    <col width="16" customWidth="1" min="12" max="12"/>
  </cols>
  <sheetData>
    <row r="1">
      <c r="A1" s="1" t="inlineStr">
        <is>
          <t>Mutfak Fire ve Randıman Hesaplayıcı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8" customHeight="1">
      <c r="A2" s="2" t="inlineStr">
        <is>
          <t>Kaynak: batuhanozkok.com/tools/fire-orani-hesaplama — Şef Batuhan Özkök. Oranlar USDA SR28 / USDA Cooking Yields R2 / ATO tablolarından alınmıştır (son doğrulama 2026-09-14). Sarı hücrelere kendi verilerinizi girin; formüller F:L sütunlarında hesaplar.</t>
        </is>
      </c>
    </row>
    <row r="3"/>
    <row r="5" ht="30" customHeight="1">
      <c r="A5" t="inlineStr">
        <is>
          <t>Malzeme</t>
        </is>
      </c>
      <c r="B5" t="inlineStr">
        <is>
          <t>Satın alınan (kg)</t>
        </is>
      </c>
      <c r="C5" t="inlineStr">
        <is>
          <t>Birim fiyat (₺/kg)</t>
        </is>
      </c>
      <c r="D5" t="inlineStr">
        <is>
          <t>Ayıklama firesi (%)</t>
        </is>
      </c>
      <c r="E5" t="inlineStr">
        <is>
          <t>Pişirme firesi (%)</t>
        </is>
      </c>
      <c r="F5" t="inlineStr">
        <is>
          <t>Kullanılabilir verim (%)</t>
        </is>
      </c>
      <c r="G5" t="inlineStr">
        <is>
          <t>Kullanılabilir (kg)</t>
        </is>
      </c>
      <c r="H5" t="inlineStr">
        <is>
          <t>Gerçek maliyet (₺/kg)</t>
        </is>
      </c>
      <c r="I5" t="inlineStr">
        <is>
          <t>Porsiyon (g)</t>
        </is>
      </c>
      <c r="J5" t="inlineStr">
        <is>
          <t>Porsiyon sayısı</t>
        </is>
      </c>
      <c r="K5" t="inlineStr">
        <is>
          <t>Porsiyon maliyeti (₺)</t>
        </is>
      </c>
      <c r="L5" t="inlineStr">
        <is>
          <t>Fireye giden para (₺)</t>
        </is>
      </c>
    </row>
    <row r="6">
      <c r="B6" s="3" t="n"/>
      <c r="C6" s="3" t="n"/>
      <c r="D6" s="3" t="n"/>
      <c r="E6" s="3" t="n"/>
      <c r="F6">
        <f>(1-D6/100)*(1-E6/100)</f>
        <v/>
      </c>
      <c r="G6">
        <f>B6*F6</f>
        <v/>
      </c>
      <c r="H6">
        <f>IF(F6=0,"",C6/F6)</f>
        <v/>
      </c>
      <c r="I6" s="3" t="n"/>
      <c r="J6">
        <f>IF(OR(G6="",I6="",I6=0),"",G6*1000/I6)</f>
        <v/>
      </c>
      <c r="K6">
        <f>IF(OR(H6="",I6=0),"",H6*I6/1000)</f>
        <v/>
      </c>
      <c r="L6">
        <f>IF(OR(B6="",C6=""),"",B6*C6*(1-F6))</f>
        <v/>
      </c>
    </row>
    <row r="7">
      <c r="B7" s="3" t="n"/>
      <c r="C7" s="3" t="n"/>
      <c r="D7" s="3" t="n"/>
      <c r="E7" s="3" t="n"/>
      <c r="F7">
        <f>(1-D7/100)*(1-E7/100)</f>
        <v/>
      </c>
      <c r="G7">
        <f>B7*F7</f>
        <v/>
      </c>
      <c r="H7">
        <f>IF(F7=0,"",C7/F7)</f>
        <v/>
      </c>
      <c r="I7" s="3" t="n"/>
      <c r="J7">
        <f>IF(OR(G7="",I7="",I7=0),"",G7*1000/I7)</f>
        <v/>
      </c>
      <c r="K7">
        <f>IF(OR(H7="",I7=0),"",H7*I7/1000)</f>
        <v/>
      </c>
      <c r="L7">
        <f>IF(OR(B7="",C7=""),"",B7*C7*(1-F7))</f>
        <v/>
      </c>
    </row>
    <row r="8">
      <c r="B8" s="3" t="n"/>
      <c r="C8" s="3" t="n"/>
      <c r="D8" s="3" t="n"/>
      <c r="E8" s="3" t="n"/>
      <c r="F8">
        <f>(1-D8/100)*(1-E8/100)</f>
        <v/>
      </c>
      <c r="G8">
        <f>B8*F8</f>
        <v/>
      </c>
      <c r="H8">
        <f>IF(F8=0,"",C8/F8)</f>
        <v/>
      </c>
      <c r="I8" s="3" t="n"/>
      <c r="J8">
        <f>IF(OR(G8="",I8="",I8=0),"",G8*1000/I8)</f>
        <v/>
      </c>
      <c r="K8">
        <f>IF(OR(H8="",I8=0),"",H8*I8/1000)</f>
        <v/>
      </c>
      <c r="L8">
        <f>IF(OR(B8="",C8=""),"",B8*C8*(1-F8))</f>
        <v/>
      </c>
    </row>
    <row r="9">
      <c r="B9" s="3" t="n"/>
      <c r="C9" s="3" t="n"/>
      <c r="D9" s="3" t="n"/>
      <c r="E9" s="3" t="n"/>
      <c r="F9">
        <f>(1-D9/100)*(1-E9/100)</f>
        <v/>
      </c>
      <c r="G9">
        <f>B9*F9</f>
        <v/>
      </c>
      <c r="H9">
        <f>IF(F9=0,"",C9/F9)</f>
        <v/>
      </c>
      <c r="I9" s="3" t="n"/>
      <c r="J9">
        <f>IF(OR(G9="",I9="",I9=0),"",G9*1000/I9)</f>
        <v/>
      </c>
      <c r="K9">
        <f>IF(OR(H9="",I9=0),"",H9*I9/1000)</f>
        <v/>
      </c>
      <c r="L9">
        <f>IF(OR(B9="",C9=""),"",B9*C9*(1-F9))</f>
        <v/>
      </c>
    </row>
    <row r="10">
      <c r="B10" s="3" t="n"/>
      <c r="C10" s="3" t="n"/>
      <c r="D10" s="3" t="n"/>
      <c r="E10" s="3" t="n"/>
      <c r="F10">
        <f>(1-D10/100)*(1-E10/100)</f>
        <v/>
      </c>
      <c r="G10">
        <f>B10*F10</f>
        <v/>
      </c>
      <c r="H10">
        <f>IF(F10=0,"",C10/F10)</f>
        <v/>
      </c>
      <c r="I10" s="3" t="n"/>
      <c r="J10">
        <f>IF(OR(G10="",I10="",I10=0),"",G10*1000/I10)</f>
        <v/>
      </c>
      <c r="K10">
        <f>IF(OR(H10="",I10=0),"",H10*I10/1000)</f>
        <v/>
      </c>
      <c r="L10">
        <f>IF(OR(B10="",C10=""),"",B10*C10*(1-F10))</f>
        <v/>
      </c>
    </row>
    <row r="11">
      <c r="B11" s="3" t="n"/>
      <c r="C11" s="3" t="n"/>
      <c r="D11" s="3" t="n"/>
      <c r="E11" s="3" t="n"/>
      <c r="F11">
        <f>(1-D11/100)*(1-E11/100)</f>
        <v/>
      </c>
      <c r="G11">
        <f>B11*F11</f>
        <v/>
      </c>
      <c r="H11">
        <f>IF(F11=0,"",C11/F11)</f>
        <v/>
      </c>
      <c r="I11" s="3" t="n"/>
      <c r="J11">
        <f>IF(OR(G11="",I11="",I11=0),"",G11*1000/I11)</f>
        <v/>
      </c>
      <c r="K11">
        <f>IF(OR(H11="",I11=0),"",H11*I11/1000)</f>
        <v/>
      </c>
      <c r="L11">
        <f>IF(OR(B11="",C11=""),"",B11*C11*(1-F11))</f>
        <v/>
      </c>
    </row>
    <row r="12">
      <c r="B12" s="3" t="n"/>
      <c r="C12" s="3" t="n"/>
      <c r="D12" s="3" t="n"/>
      <c r="E12" s="3" t="n"/>
      <c r="F12">
        <f>(1-D12/100)*(1-E12/100)</f>
        <v/>
      </c>
      <c r="G12">
        <f>B12*F12</f>
        <v/>
      </c>
      <c r="H12">
        <f>IF(F12=0,"",C12/F12)</f>
        <v/>
      </c>
      <c r="I12" s="3" t="n"/>
      <c r="J12">
        <f>IF(OR(G12="",I12="",I12=0),"",G12*1000/I12)</f>
        <v/>
      </c>
      <c r="K12">
        <f>IF(OR(H12="",I12=0),"",H12*I12/1000)</f>
        <v/>
      </c>
      <c r="L12">
        <f>IF(OR(B12="",C12=""),"",B12*C12*(1-F12))</f>
        <v/>
      </c>
    </row>
    <row r="13">
      <c r="B13" s="3" t="n"/>
      <c r="C13" s="3" t="n"/>
      <c r="D13" s="3" t="n"/>
      <c r="E13" s="3" t="n"/>
      <c r="F13">
        <f>(1-D13/100)*(1-E13/100)</f>
        <v/>
      </c>
      <c r="G13">
        <f>B13*F13</f>
        <v/>
      </c>
      <c r="H13">
        <f>IF(F13=0,"",C13/F13)</f>
        <v/>
      </c>
      <c r="I13" s="3" t="n"/>
      <c r="J13">
        <f>IF(OR(G13="",I13="",I13=0),"",G13*1000/I13)</f>
        <v/>
      </c>
      <c r="K13">
        <f>IF(OR(H13="",I13=0),"",H13*I13/1000)</f>
        <v/>
      </c>
      <c r="L13">
        <f>IF(OR(B13="",C13=""),"",B13*C13*(1-F13))</f>
        <v/>
      </c>
    </row>
    <row r="14">
      <c r="B14" s="3" t="n"/>
      <c r="C14" s="3" t="n"/>
      <c r="D14" s="3" t="n"/>
      <c r="E14" s="3" t="n"/>
      <c r="F14">
        <f>(1-D14/100)*(1-E14/100)</f>
        <v/>
      </c>
      <c r="G14">
        <f>B14*F14</f>
        <v/>
      </c>
      <c r="H14">
        <f>IF(F14=0,"",C14/F14)</f>
        <v/>
      </c>
      <c r="I14" s="3" t="n"/>
      <c r="J14">
        <f>IF(OR(G14="",I14="",I14=0),"",G14*1000/I14)</f>
        <v/>
      </c>
      <c r="K14">
        <f>IF(OR(H14="",I14=0),"",H14*I14/1000)</f>
        <v/>
      </c>
      <c r="L14">
        <f>IF(OR(B14="",C14=""),"",B14*C14*(1-F14))</f>
        <v/>
      </c>
    </row>
    <row r="15">
      <c r="B15" s="3" t="n"/>
      <c r="C15" s="3" t="n"/>
      <c r="D15" s="3" t="n"/>
      <c r="E15" s="3" t="n"/>
      <c r="F15">
        <f>(1-D15/100)*(1-E15/100)</f>
        <v/>
      </c>
      <c r="G15">
        <f>B15*F15</f>
        <v/>
      </c>
      <c r="H15">
        <f>IF(F15=0,"",C15/F15)</f>
        <v/>
      </c>
      <c r="I15" s="3" t="n"/>
      <c r="J15">
        <f>IF(OR(G15="",I15="",I15=0),"",G15*1000/I15)</f>
        <v/>
      </c>
      <c r="K15">
        <f>IF(OR(H15="",I15=0),"",H15*I15/1000)</f>
        <v/>
      </c>
      <c r="L15">
        <f>IF(OR(B15="",C15=""),"",B15*C15*(1-F15))</f>
        <v/>
      </c>
    </row>
    <row r="16">
      <c r="B16" s="3" t="n"/>
      <c r="C16" s="3" t="n"/>
      <c r="D16" s="3" t="n"/>
      <c r="E16" s="3" t="n"/>
      <c r="F16">
        <f>(1-D16/100)*(1-E16/100)</f>
        <v/>
      </c>
      <c r="G16">
        <f>B16*F16</f>
        <v/>
      </c>
      <c r="H16">
        <f>IF(F16=0,"",C16/F16)</f>
        <v/>
      </c>
      <c r="I16" s="3" t="n"/>
      <c r="J16">
        <f>IF(OR(G16="",I16="",I16=0),"",G16*1000/I16)</f>
        <v/>
      </c>
      <c r="K16">
        <f>IF(OR(H16="",I16=0),"",H16*I16/1000)</f>
        <v/>
      </c>
      <c r="L16">
        <f>IF(OR(B16="",C16=""),"",B16*C16*(1-F16))</f>
        <v/>
      </c>
    </row>
    <row r="17">
      <c r="B17" s="3" t="n"/>
      <c r="C17" s="3" t="n"/>
      <c r="D17" s="3" t="n"/>
      <c r="E17" s="3" t="n"/>
      <c r="F17">
        <f>(1-D17/100)*(1-E17/100)</f>
        <v/>
      </c>
      <c r="G17">
        <f>B17*F17</f>
        <v/>
      </c>
      <c r="H17">
        <f>IF(F17=0,"",C17/F17)</f>
        <v/>
      </c>
      <c r="I17" s="3" t="n"/>
      <c r="J17">
        <f>IF(OR(G17="",I17="",I17=0),"",G17*1000/I17)</f>
        <v/>
      </c>
      <c r="K17">
        <f>IF(OR(H17="",I17=0),"",H17*I17/1000)</f>
        <v/>
      </c>
      <c r="L17">
        <f>IF(OR(B17="",C17=""),"",B17*C17*(1-F17))</f>
        <v/>
      </c>
    </row>
    <row r="18">
      <c r="B18" s="3" t="n"/>
      <c r="C18" s="3" t="n"/>
      <c r="D18" s="3" t="n"/>
      <c r="E18" s="3" t="n"/>
      <c r="F18">
        <f>(1-D18/100)*(1-E18/100)</f>
        <v/>
      </c>
      <c r="G18">
        <f>B18*F18</f>
        <v/>
      </c>
      <c r="H18">
        <f>IF(F18=0,"",C18/F18)</f>
        <v/>
      </c>
      <c r="I18" s="3" t="n"/>
      <c r="J18">
        <f>IF(OR(G18="",I18="",I18=0),"",G18*1000/I18)</f>
        <v/>
      </c>
      <c r="K18">
        <f>IF(OR(H18="",I18=0),"",H18*I18/1000)</f>
        <v/>
      </c>
      <c r="L18">
        <f>IF(OR(B18="",C18=""),"",B18*C18*(1-F18))</f>
        <v/>
      </c>
    </row>
    <row r="19">
      <c r="B19" s="3" t="n"/>
      <c r="C19" s="3" t="n"/>
      <c r="D19" s="3" t="n"/>
      <c r="E19" s="3" t="n"/>
      <c r="F19">
        <f>(1-D19/100)*(1-E19/100)</f>
        <v/>
      </c>
      <c r="G19">
        <f>B19*F19</f>
        <v/>
      </c>
      <c r="H19">
        <f>IF(F19=0,"",C19/F19)</f>
        <v/>
      </c>
      <c r="I19" s="3" t="n"/>
      <c r="J19">
        <f>IF(OR(G19="",I19="",I19=0),"",G19*1000/I19)</f>
        <v/>
      </c>
      <c r="K19">
        <f>IF(OR(H19="",I19=0),"",H19*I19/1000)</f>
        <v/>
      </c>
      <c r="L19">
        <f>IF(OR(B19="",C19=""),"",B19*C19*(1-F19))</f>
        <v/>
      </c>
    </row>
    <row r="20">
      <c r="B20" s="3" t="n"/>
      <c r="C20" s="3" t="n"/>
      <c r="D20" s="3" t="n"/>
      <c r="E20" s="3" t="n"/>
      <c r="F20">
        <f>(1-D20/100)*(1-E20/100)</f>
        <v/>
      </c>
      <c r="G20">
        <f>B20*F20</f>
        <v/>
      </c>
      <c r="H20">
        <f>IF(F20=0,"",C20/F20)</f>
        <v/>
      </c>
      <c r="I20" s="3" t="n"/>
      <c r="J20">
        <f>IF(OR(G20="",I20="",I20=0),"",G20*1000/I20)</f>
        <v/>
      </c>
      <c r="K20">
        <f>IF(OR(H20="",I20=0),"",H20*I20/1000)</f>
        <v/>
      </c>
      <c r="L20">
        <f>IF(OR(B20="",C20=""),"",B20*C20*(1-F20))</f>
        <v/>
      </c>
    </row>
    <row r="21">
      <c r="B21" s="3" t="n"/>
      <c r="C21" s="3" t="n"/>
      <c r="D21" s="3" t="n"/>
      <c r="E21" s="3" t="n"/>
      <c r="F21">
        <f>(1-D21/100)*(1-E21/100)</f>
        <v/>
      </c>
      <c r="G21">
        <f>B21*F21</f>
        <v/>
      </c>
      <c r="H21">
        <f>IF(F21=0,"",C21/F21)</f>
        <v/>
      </c>
      <c r="I21" s="3" t="n"/>
      <c r="J21">
        <f>IF(OR(G21="",I21="",I21=0),"",G21*1000/I21)</f>
        <v/>
      </c>
      <c r="K21">
        <f>IF(OR(H21="",I21=0),"",H21*I21/1000)</f>
        <v/>
      </c>
      <c r="L21">
        <f>IF(OR(B21="",C21=""),"",B21*C21*(1-F21))</f>
        <v/>
      </c>
    </row>
    <row r="22">
      <c r="B22" s="3" t="n"/>
      <c r="C22" s="3" t="n"/>
      <c r="D22" s="3" t="n"/>
      <c r="E22" s="3" t="n"/>
      <c r="F22">
        <f>(1-D22/100)*(1-E22/100)</f>
        <v/>
      </c>
      <c r="G22">
        <f>B22*F22</f>
        <v/>
      </c>
      <c r="H22">
        <f>IF(F22=0,"",C22/F22)</f>
        <v/>
      </c>
      <c r="I22" s="3" t="n"/>
      <c r="J22">
        <f>IF(OR(G22="",I22="",I22=0),"",G22*1000/I22)</f>
        <v/>
      </c>
      <c r="K22">
        <f>IF(OR(H22="",I22=0),"",H22*I22/1000)</f>
        <v/>
      </c>
      <c r="L22">
        <f>IF(OR(B22="",C22=""),"",B22*C22*(1-F22))</f>
        <v/>
      </c>
    </row>
    <row r="23">
      <c r="B23" s="3" t="n"/>
      <c r="C23" s="3" t="n"/>
      <c r="D23" s="3" t="n"/>
      <c r="E23" s="3" t="n"/>
      <c r="F23">
        <f>(1-D23/100)*(1-E23/100)</f>
        <v/>
      </c>
      <c r="G23">
        <f>B23*F23</f>
        <v/>
      </c>
      <c r="H23">
        <f>IF(F23=0,"",C23/F23)</f>
        <v/>
      </c>
      <c r="I23" s="3" t="n"/>
      <c r="J23">
        <f>IF(OR(G23="",I23="",I23=0),"",G23*1000/I23)</f>
        <v/>
      </c>
      <c r="K23">
        <f>IF(OR(H23="",I23=0),"",H23*I23/1000)</f>
        <v/>
      </c>
      <c r="L23">
        <f>IF(OR(B23="",C23=""),"",B23*C23*(1-F23))</f>
        <v/>
      </c>
    </row>
    <row r="24">
      <c r="B24" s="3" t="n"/>
      <c r="C24" s="3" t="n"/>
      <c r="D24" s="3" t="n"/>
      <c r="E24" s="3" t="n"/>
      <c r="F24">
        <f>(1-D24/100)*(1-E24/100)</f>
        <v/>
      </c>
      <c r="G24">
        <f>B24*F24</f>
        <v/>
      </c>
      <c r="H24">
        <f>IF(F24=0,"",C24/F24)</f>
        <v/>
      </c>
      <c r="I24" s="3" t="n"/>
      <c r="J24">
        <f>IF(OR(G24="",I24="",I24=0),"",G24*1000/I24)</f>
        <v/>
      </c>
      <c r="K24">
        <f>IF(OR(H24="",I24=0),"",H24*I24/1000)</f>
        <v/>
      </c>
      <c r="L24">
        <f>IF(OR(B24="",C24=""),"",B24*C24*(1-F24))</f>
        <v/>
      </c>
    </row>
    <row r="25">
      <c r="B25" s="3" t="n"/>
      <c r="C25" s="3" t="n"/>
      <c r="D25" s="3" t="n"/>
      <c r="E25" s="3" t="n"/>
      <c r="F25">
        <f>(1-D25/100)*(1-E25/100)</f>
        <v/>
      </c>
      <c r="G25">
        <f>B25*F25</f>
        <v/>
      </c>
      <c r="H25">
        <f>IF(F25=0,"",C25/F25)</f>
        <v/>
      </c>
      <c r="I25" s="3" t="n"/>
      <c r="J25">
        <f>IF(OR(G25="",I25="",I25=0),"",G25*1000/I25)</f>
        <v/>
      </c>
      <c r="K25">
        <f>IF(OR(H25="",I25=0),"",H25*I25/1000)</f>
        <v/>
      </c>
      <c r="L25">
        <f>IF(OR(B25="",C25=""),"",B25*C25*(1-F25))</f>
        <v/>
      </c>
    </row>
    <row r="26">
      <c r="B26" s="3" t="n"/>
      <c r="C26" s="3" t="n"/>
      <c r="D26" s="3" t="n"/>
      <c r="E26" s="3" t="n"/>
      <c r="F26">
        <f>(1-D26/100)*(1-E26/100)</f>
        <v/>
      </c>
      <c r="G26">
        <f>B26*F26</f>
        <v/>
      </c>
      <c r="H26">
        <f>IF(F26=0,"",C26/F26)</f>
        <v/>
      </c>
      <c r="I26" s="3" t="n"/>
      <c r="J26">
        <f>IF(OR(G26="",I26="",I26=0),"",G26*1000/I26)</f>
        <v/>
      </c>
      <c r="K26">
        <f>IF(OR(H26="",I26=0),"",H26*I26/1000)</f>
        <v/>
      </c>
      <c r="L26">
        <f>IF(OR(B26="",C26=""),"",B26*C26*(1-F26))</f>
        <v/>
      </c>
    </row>
    <row r="27">
      <c r="B27" s="3" t="n"/>
      <c r="C27" s="3" t="n"/>
      <c r="D27" s="3" t="n"/>
      <c r="E27" s="3" t="n"/>
      <c r="F27">
        <f>(1-D27/100)*(1-E27/100)</f>
        <v/>
      </c>
      <c r="G27">
        <f>B27*F27</f>
        <v/>
      </c>
      <c r="H27">
        <f>IF(F27=0,"",C27/F27)</f>
        <v/>
      </c>
      <c r="I27" s="3" t="n"/>
      <c r="J27">
        <f>IF(OR(G27="",I27="",I27=0),"",G27*1000/I27)</f>
        <v/>
      </c>
      <c r="K27">
        <f>IF(OR(H27="",I27=0),"",H27*I27/1000)</f>
        <v/>
      </c>
      <c r="L27">
        <f>IF(OR(B27="",C27=""),"",B27*C27*(1-F27))</f>
        <v/>
      </c>
    </row>
    <row r="28">
      <c r="B28" s="3" t="n"/>
      <c r="C28" s="3" t="n"/>
      <c r="D28" s="3" t="n"/>
      <c r="E28" s="3" t="n"/>
      <c r="F28">
        <f>(1-D28/100)*(1-E28/100)</f>
        <v/>
      </c>
      <c r="G28">
        <f>B28*F28</f>
        <v/>
      </c>
      <c r="H28">
        <f>IF(F28=0,"",C28/F28)</f>
        <v/>
      </c>
      <c r="I28" s="3" t="n"/>
      <c r="J28">
        <f>IF(OR(G28="",I28="",I28=0),"",G28*1000/I28)</f>
        <v/>
      </c>
      <c r="K28">
        <f>IF(OR(H28="",I28=0),"",H28*I28/1000)</f>
        <v/>
      </c>
      <c r="L28">
        <f>IF(OR(B28="",C28=""),"",B28*C28*(1-F28))</f>
        <v/>
      </c>
    </row>
    <row r="29">
      <c r="B29" s="3" t="n"/>
      <c r="C29" s="3" t="n"/>
      <c r="D29" s="3" t="n"/>
      <c r="E29" s="3" t="n"/>
      <c r="F29">
        <f>(1-D29/100)*(1-E29/100)</f>
        <v/>
      </c>
      <c r="G29">
        <f>B29*F29</f>
        <v/>
      </c>
      <c r="H29">
        <f>IF(F29=0,"",C29/F29)</f>
        <v/>
      </c>
      <c r="I29" s="3" t="n"/>
      <c r="J29">
        <f>IF(OR(G29="",I29="",I29=0),"",G29*1000/I29)</f>
        <v/>
      </c>
      <c r="K29">
        <f>IF(OR(H29="",I29=0),"",H29*I29/1000)</f>
        <v/>
      </c>
      <c r="L29">
        <f>IF(OR(B29="",C29=""),"",B29*C29*(1-F29))</f>
        <v/>
      </c>
    </row>
    <row r="30">
      <c r="B30" s="3" t="n"/>
      <c r="C30" s="3" t="n"/>
      <c r="D30" s="3" t="n"/>
      <c r="E30" s="3" t="n"/>
      <c r="F30">
        <f>(1-D30/100)*(1-E30/100)</f>
        <v/>
      </c>
      <c r="G30">
        <f>B30*F30</f>
        <v/>
      </c>
      <c r="H30">
        <f>IF(F30=0,"",C30/F30)</f>
        <v/>
      </c>
      <c r="I30" s="3" t="n"/>
      <c r="J30">
        <f>IF(OR(G30="",I30="",I30=0),"",G30*1000/I30)</f>
        <v/>
      </c>
      <c r="K30">
        <f>IF(OR(H30="",I30=0),"",H30*I30/1000)</f>
        <v/>
      </c>
      <c r="L30">
        <f>IF(OR(B30="",C30=""),"",B30*C30*(1-F30))</f>
        <v/>
      </c>
    </row>
    <row r="31">
      <c r="B31" s="3" t="n"/>
      <c r="C31" s="3" t="n"/>
      <c r="D31" s="3" t="n"/>
      <c r="E31" s="3" t="n"/>
      <c r="F31">
        <f>(1-D31/100)*(1-E31/100)</f>
        <v/>
      </c>
      <c r="G31">
        <f>B31*F31</f>
        <v/>
      </c>
      <c r="H31">
        <f>IF(F31=0,"",C31/F31)</f>
        <v/>
      </c>
      <c r="I31" s="3" t="n"/>
      <c r="J31">
        <f>IF(OR(G31="",I31="",I31=0),"",G31*1000/I31)</f>
        <v/>
      </c>
      <c r="K31">
        <f>IF(OR(H31="",I31=0),"",H31*I31/1000)</f>
        <v/>
      </c>
      <c r="L31">
        <f>IF(OR(B31="",C31=""),"",B31*C31*(1-F31))</f>
        <v/>
      </c>
    </row>
    <row r="32">
      <c r="B32" s="3" t="n"/>
      <c r="C32" s="3" t="n"/>
      <c r="D32" s="3" t="n"/>
      <c r="E32" s="3" t="n"/>
      <c r="F32">
        <f>(1-D32/100)*(1-E32/100)</f>
        <v/>
      </c>
      <c r="G32">
        <f>B32*F32</f>
        <v/>
      </c>
      <c r="H32">
        <f>IF(F32=0,"",C32/F32)</f>
        <v/>
      </c>
      <c r="I32" s="3" t="n"/>
      <c r="J32">
        <f>IF(OR(G32="",I32="",I32=0),"",G32*1000/I32)</f>
        <v/>
      </c>
      <c r="K32">
        <f>IF(OR(H32="",I32=0),"",H32*I32/1000)</f>
        <v/>
      </c>
      <c r="L32">
        <f>IF(OR(B32="",C32=""),"",B32*C32*(1-F32))</f>
        <v/>
      </c>
    </row>
    <row r="33">
      <c r="B33" s="3" t="n"/>
      <c r="C33" s="3" t="n"/>
      <c r="D33" s="3" t="n"/>
      <c r="E33" s="3" t="n"/>
      <c r="F33">
        <f>(1-D33/100)*(1-E33/100)</f>
        <v/>
      </c>
      <c r="G33">
        <f>B33*F33</f>
        <v/>
      </c>
      <c r="H33">
        <f>IF(F33=0,"",C33/F33)</f>
        <v/>
      </c>
      <c r="I33" s="3" t="n"/>
      <c r="J33">
        <f>IF(OR(G33="",I33="",I33=0),"",G33*1000/I33)</f>
        <v/>
      </c>
      <c r="K33">
        <f>IF(OR(H33="",I33=0),"",H33*I33/1000)</f>
        <v/>
      </c>
      <c r="L33">
        <f>IF(OR(B33="",C33=""),"",B33*C33*(1-F33))</f>
        <v/>
      </c>
    </row>
    <row r="34">
      <c r="B34" s="3" t="n"/>
      <c r="C34" s="3" t="n"/>
      <c r="D34" s="3" t="n"/>
      <c r="E34" s="3" t="n"/>
      <c r="F34">
        <f>(1-D34/100)*(1-E34/100)</f>
        <v/>
      </c>
      <c r="G34">
        <f>B34*F34</f>
        <v/>
      </c>
      <c r="H34">
        <f>IF(F34=0,"",C34/F34)</f>
        <v/>
      </c>
      <c r="I34" s="3" t="n"/>
      <c r="J34">
        <f>IF(OR(G34="",I34="",I34=0),"",G34*1000/I34)</f>
        <v/>
      </c>
      <c r="K34">
        <f>IF(OR(H34="",I34=0),"",H34*I34/1000)</f>
        <v/>
      </c>
      <c r="L34">
        <f>IF(OR(B34="",C34=""),"",B34*C34*(1-F34))</f>
        <v/>
      </c>
    </row>
    <row r="35">
      <c r="B35" s="3" t="n"/>
      <c r="C35" s="3" t="n"/>
      <c r="D35" s="3" t="n"/>
      <c r="E35" s="3" t="n"/>
      <c r="F35">
        <f>(1-D35/100)*(1-E35/100)</f>
        <v/>
      </c>
      <c r="G35">
        <f>B35*F35</f>
        <v/>
      </c>
      <c r="H35">
        <f>IF(F35=0,"",C35/F35)</f>
        <v/>
      </c>
      <c r="I35" s="3" t="n"/>
      <c r="J35">
        <f>IF(OR(G35="",I35="",I35=0),"",G35*1000/I35)</f>
        <v/>
      </c>
      <c r="K35">
        <f>IF(OR(H35="",I35=0),"",H35*I35/1000)</f>
        <v/>
      </c>
      <c r="L35">
        <f>IF(OR(B35="",C35=""),"",B35*C35*(1-F35))</f>
        <v/>
      </c>
    </row>
  </sheetData>
  <mergeCells count="1">
    <mergeCell ref="A2:L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  <col width="12" customWidth="1" min="7" max="7"/>
    <col width="22" customWidth="1" min="8" max="8"/>
    <col width="28" customWidth="1" min="9" max="9"/>
    <col width="40" customWidth="1" min="10" max="10"/>
    <col width="30" customWidth="1" min="11" max="11"/>
  </cols>
  <sheetData>
    <row r="1">
      <c r="A1" s="1" t="inlineStr">
        <is>
          <t>Malzeme</t>
        </is>
      </c>
      <c r="B1" s="1" t="inlineStr">
        <is>
          <t>Ayıklama firesi (%)</t>
        </is>
      </c>
      <c r="C1" s="1" t="inlineStr">
        <is>
          <t>Ayıklama min (%)</t>
        </is>
      </c>
      <c r="D1" s="1" t="inlineStr">
        <is>
          <t>Ayıklama max (%)</t>
        </is>
      </c>
      <c r="E1" s="1" t="inlineStr">
        <is>
          <t>Pişirme verimi (%)</t>
        </is>
      </c>
      <c r="F1" s="1" t="inlineStr">
        <is>
          <t>Verim min (%)</t>
        </is>
      </c>
      <c r="G1" s="1" t="inlineStr">
        <is>
          <t>Verim max (%)</t>
        </is>
      </c>
      <c r="H1" s="1" t="inlineStr">
        <is>
          <t>Pişirme yöntemi</t>
        </is>
      </c>
      <c r="I1" s="1" t="inlineStr">
        <is>
          <t>Alım formu</t>
        </is>
      </c>
      <c r="J1" s="1" t="inlineStr">
        <is>
          <t>Not</t>
        </is>
      </c>
      <c r="K1" s="1" t="inlineStr">
        <is>
          <t>Kaynak</t>
        </is>
      </c>
    </row>
    <row r="2">
      <c r="A2" s="4" t="inlineStr">
        <is>
          <t>Kırmızı et</t>
        </is>
      </c>
    </row>
    <row r="3">
      <c r="A3" t="inlineStr">
        <is>
          <t>Dana kıyma, %20 yağ ve üzeri</t>
        </is>
      </c>
      <c r="B3" t="n">
        <v>0</v>
      </c>
      <c r="C3" t="inlineStr"/>
      <c r="D3" t="inlineStr"/>
      <c r="E3" t="n">
        <v>63</v>
      </c>
      <c r="F3" t="n">
        <v>55.3</v>
      </c>
      <c r="G3" t="n">
        <v>69.40000000000001</v>
      </c>
      <c r="H3" t="inlineStr">
        <is>
          <t>Izgara / köfte</t>
        </is>
      </c>
      <c r="I3" t="inlineStr">
        <is>
          <t>Kıyma olarak alındığında ek fire yok</t>
        </is>
      </c>
      <c r="J3" t="inlineStr"/>
      <c r="K3" t="inlineStr">
        <is>
          <t>USDA Table of Cooking Yields for Meat and Poultry, Release 2 (2014)</t>
        </is>
      </c>
    </row>
    <row r="4">
      <c r="A4" t="inlineStr">
        <is>
          <t>Dana kıyma, %12 yağ ve altı</t>
        </is>
      </c>
      <c r="B4" t="n">
        <v>0</v>
      </c>
      <c r="C4" t="inlineStr"/>
      <c r="D4" t="inlineStr"/>
      <c r="E4" t="n">
        <v>73</v>
      </c>
      <c r="F4" t="n">
        <v>72.8</v>
      </c>
      <c r="G4" t="n">
        <v>74.7</v>
      </c>
      <c r="H4" t="inlineStr">
        <is>
          <t>Izgara / köfte</t>
        </is>
      </c>
      <c r="I4" t="inlineStr">
        <is>
          <t>Kıyma olarak alındığında ek fire yok</t>
        </is>
      </c>
      <c r="J4" t="inlineStr"/>
      <c r="K4" t="inlineStr">
        <is>
          <t>USDA Table of Cooking Yields for Meat and Poultry, Release 2 (2014)</t>
        </is>
      </c>
    </row>
    <row r="5">
      <c r="A5" t="inlineStr">
        <is>
          <t>Dana bonfile</t>
        </is>
      </c>
      <c r="B5" t="n">
        <v>2</v>
      </c>
      <c r="C5" t="inlineStr"/>
      <c r="D5" t="inlineStr"/>
      <c r="E5" t="n">
        <v>80</v>
      </c>
      <c r="F5" t="n">
        <v>71</v>
      </c>
      <c r="G5" t="n">
        <v>86</v>
      </c>
      <c r="H5" t="inlineStr">
        <is>
          <t>Izgara</t>
        </is>
      </c>
      <c r="I5" t="inlineStr">
        <is>
          <t>Yağı 3 mm kalınlığında ayıklanmış perakende formu</t>
        </is>
      </c>
      <c r="J5" t="inlineStr">
        <is>
          <t>Kemik ve bağ dokusu</t>
        </is>
      </c>
      <c r="K5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6">
      <c r="A6" t="inlineStr">
        <is>
          <t>Dana sırt pirzola (kemikli)</t>
        </is>
      </c>
      <c r="B6" t="n">
        <v>10</v>
      </c>
      <c r="C6" t="inlineStr"/>
      <c r="D6" t="inlineStr"/>
      <c r="E6" t="n">
        <v>82</v>
      </c>
      <c r="F6" t="inlineStr"/>
      <c r="G6" t="inlineStr"/>
      <c r="H6" t="inlineStr">
        <is>
          <t>Izgara</t>
        </is>
      </c>
      <c r="I6" t="inlineStr">
        <is>
          <t>Yağı 3 mm ayıklanmış perakende formu</t>
        </is>
      </c>
      <c r="J6" t="inlineStr">
        <is>
          <t>Kemik ve bağ dokusu</t>
        </is>
      </c>
      <c r="K6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7">
      <c r="A7" t="inlineStr">
        <is>
          <t>Dana kontrfile</t>
        </is>
      </c>
      <c r="B7" t="n">
        <v>3</v>
      </c>
      <c r="C7" t="inlineStr"/>
      <c r="D7" t="inlineStr"/>
      <c r="E7" t="n">
        <v>80</v>
      </c>
      <c r="F7" t="n">
        <v>69</v>
      </c>
      <c r="G7" t="n">
        <v>87</v>
      </c>
      <c r="H7" t="inlineStr">
        <is>
          <t>Izgara</t>
        </is>
      </c>
      <c r="I7" t="inlineStr">
        <is>
          <t>Yağı 3 mm ayıklanmış perakende formu</t>
        </is>
      </c>
      <c r="J7" t="inlineStr">
        <is>
          <t>Kemik ve bağ dokusu</t>
        </is>
      </c>
      <c r="K7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8">
      <c r="A8" t="inlineStr">
        <is>
          <t>Dana antrikot (kemiksiz)</t>
        </is>
      </c>
      <c r="B8" t="n">
        <v>4</v>
      </c>
      <c r="C8" t="inlineStr"/>
      <c r="D8" t="inlineStr"/>
      <c r="E8" t="n">
        <v>82.2</v>
      </c>
      <c r="F8" t="n">
        <v>75.2</v>
      </c>
      <c r="G8" t="n">
        <v>88.59999999999999</v>
      </c>
      <c r="H8" t="inlineStr">
        <is>
          <t>Izgara</t>
        </is>
      </c>
      <c r="I8" t="inlineStr">
        <is>
          <t>Yağ kırpıntısı tamamen alınmış</t>
        </is>
      </c>
      <c r="J8" t="inlineStr">
        <is>
          <t>Bağ dokusu</t>
        </is>
      </c>
      <c r="K8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9">
      <c r="A9" t="inlineStr">
        <is>
          <t>Dana tranç</t>
        </is>
      </c>
      <c r="B9" t="n">
        <v>0</v>
      </c>
      <c r="C9" t="inlineStr"/>
      <c r="D9" t="inlineStr"/>
      <c r="E9" t="n">
        <v>81</v>
      </c>
      <c r="F9" t="n">
        <v>74</v>
      </c>
      <c r="G9" t="n">
        <v>89</v>
      </c>
      <c r="H9" t="inlineStr">
        <is>
          <t>Izgara</t>
        </is>
      </c>
      <c r="I9" t="inlineStr"/>
      <c r="J9" t="inlineStr"/>
      <c r="K9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10">
      <c r="A10" t="inlineStr">
        <is>
          <t>Dana gerdan</t>
        </is>
      </c>
      <c r="B10" t="n">
        <v>21</v>
      </c>
      <c r="C10" t="inlineStr"/>
      <c r="D10" t="inlineStr"/>
      <c r="E10" t="n">
        <v>71</v>
      </c>
      <c r="F10" t="inlineStr"/>
      <c r="G10" t="inlineStr"/>
      <c r="H10" t="inlineStr">
        <is>
          <t>Kavurma (braising)</t>
        </is>
      </c>
      <c r="I10" t="inlineStr">
        <is>
          <t>Yağı 3 mm ayıklanmış perakende formu</t>
        </is>
      </c>
      <c r="J10" t="inlineStr">
        <is>
          <t>Kemik ve bağ dokusu</t>
        </is>
      </c>
      <c r="K10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11">
      <c r="A11" t="inlineStr">
        <is>
          <t>Dana incik</t>
        </is>
      </c>
      <c r="B11" t="n">
        <v>40</v>
      </c>
      <c r="C11" t="n">
        <v>34</v>
      </c>
      <c r="D11" t="n">
        <v>40</v>
      </c>
      <c r="E11" t="n">
        <v>73</v>
      </c>
      <c r="F11" t="n">
        <v>53</v>
      </c>
      <c r="G11" t="n">
        <v>87</v>
      </c>
      <c r="H11" t="inlineStr">
        <is>
          <t>Kavurma (kemikli perakende kesim ortalaması)</t>
        </is>
      </c>
      <c r="I11" t="inlineStr"/>
      <c r="J11" t="inlineStr">
        <is>
          <t>Kemik %34, ayrılabilir yağ %6</t>
        </is>
      </c>
      <c r="K11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12">
      <c r="A12" t="inlineStr">
        <is>
          <t>Dana sırt kaburga (kemikli)</t>
        </is>
      </c>
      <c r="B12" t="n">
        <v>52</v>
      </c>
      <c r="C12" t="inlineStr"/>
      <c r="D12" t="inlineStr"/>
      <c r="E12" t="n">
        <v>75.3</v>
      </c>
      <c r="F12" t="n">
        <v>65.2</v>
      </c>
      <c r="G12" t="n">
        <v>82.2</v>
      </c>
      <c r="H12" t="inlineStr">
        <is>
          <t>Kavurma (braising)</t>
        </is>
      </c>
      <c r="I12" t="inlineStr">
        <is>
          <t>Etli form (kemik dahil)</t>
        </is>
      </c>
      <c r="J12" t="inlineStr">
        <is>
          <t>Kemik ve bağ dokusu</t>
        </is>
      </c>
      <c r="K12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13">
      <c r="A13" t="inlineStr">
        <is>
          <t>Dana kısa kaburga</t>
        </is>
      </c>
      <c r="B13" t="n">
        <v>27</v>
      </c>
      <c r="C13" t="inlineStr"/>
      <c r="D13" t="inlineStr"/>
      <c r="E13" t="n">
        <v>66</v>
      </c>
      <c r="F13" t="n">
        <v>44.9</v>
      </c>
      <c r="G13" t="n">
        <v>97.3</v>
      </c>
      <c r="H13" t="inlineStr">
        <is>
          <t>Kavurma (braising)</t>
        </is>
      </c>
      <c r="I13" t="inlineStr"/>
      <c r="J13" t="inlineStr">
        <is>
          <t>Kemik</t>
        </is>
      </c>
      <c r="K13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14">
      <c r="A14" t="inlineStr">
        <is>
          <t>Dana ciğeri</t>
        </is>
      </c>
      <c r="B14" t="n">
        <v>0</v>
      </c>
      <c r="C14" t="inlineStr"/>
      <c r="D14" t="inlineStr"/>
      <c r="E14" t="n">
        <v>73</v>
      </c>
      <c r="F14" t="n">
        <v>68</v>
      </c>
      <c r="G14" t="n">
        <v>73</v>
      </c>
      <c r="H14" t="inlineStr">
        <is>
          <t>Tavada / kavurma</t>
        </is>
      </c>
      <c r="I14" t="inlineStr"/>
      <c r="J14" t="inlineStr"/>
      <c r="K14" t="inlineStr">
        <is>
          <t>USDA Table of Cooking Yields for Meat and Poultry, Release 2 (2014)</t>
        </is>
      </c>
    </row>
    <row r="15">
      <c r="A15" t="inlineStr">
        <is>
          <t>Dana karışık kesim (Türkiye kasap kuralı)</t>
        </is>
      </c>
      <c r="B15" t="n">
        <v>31</v>
      </c>
      <c r="C15" t="n">
        <v>20</v>
      </c>
      <c r="D15" t="n">
        <v>31</v>
      </c>
      <c r="E15" t="inlineStr">
        <is>
          <t>—</t>
        </is>
      </c>
      <c r="F15" t="inlineStr"/>
      <c r="G15" t="inlineStr"/>
      <c r="H15" t="inlineStr"/>
      <c r="I15" t="inlineStr">
        <is>
          <t>Kasaptan bütün alım</t>
        </is>
      </c>
      <c r="J15" t="inlineStr">
        <is>
          <t>KTO: kemik %20 + sinir %8 + perakende bekleme/işleme/satış %3; kemik oranı oda kararlarında %18–28 bandında</t>
        </is>
      </c>
      <c r="K15" t="inlineStr">
        <is>
          <t>KTO</t>
        </is>
      </c>
    </row>
    <row r="16">
      <c r="A16" s="4" t="inlineStr">
        <is>
          <t>Kanatlı</t>
        </is>
      </c>
    </row>
    <row r="17">
      <c r="A17" t="inlineStr">
        <is>
          <t>Bütün tavuk</t>
        </is>
      </c>
      <c r="B17" t="n">
        <v>32</v>
      </c>
      <c r="C17" t="inlineStr"/>
      <c r="D17" t="inlineStr"/>
      <c r="E17" t="n">
        <v>78</v>
      </c>
      <c r="F17" t="n">
        <v>68</v>
      </c>
      <c r="G17" t="n">
        <v>84</v>
      </c>
      <c r="H17" t="inlineStr">
        <is>
          <t>Fırın (roasting)</t>
        </is>
      </c>
      <c r="I17" t="inlineStr"/>
      <c r="J17" t="inlineStr">
        <is>
          <t>Kemik</t>
        </is>
      </c>
      <c r="K17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18">
      <c r="A18" t="inlineStr">
        <is>
          <t>Tavuk göğüs (kemikli)</t>
        </is>
      </c>
      <c r="B18" t="n">
        <v>20</v>
      </c>
      <c r="C18" t="inlineStr"/>
      <c r="D18" t="inlineStr"/>
      <c r="E18" t="n">
        <v>72</v>
      </c>
      <c r="F18" t="n">
        <v>61</v>
      </c>
      <c r="G18" t="n">
        <v>82</v>
      </c>
      <c r="H18" t="inlineStr">
        <is>
          <t>Fırın (roasting)</t>
        </is>
      </c>
      <c r="I18" t="inlineStr"/>
      <c r="J18" t="inlineStr">
        <is>
          <t>Kemik</t>
        </is>
      </c>
      <c r="K18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19">
      <c r="A19" t="inlineStr">
        <is>
          <t>Tavuk but</t>
        </is>
      </c>
      <c r="B19" t="inlineStr">
        <is>
          <t>—</t>
        </is>
      </c>
      <c r="C19" t="inlineStr"/>
      <c r="D19" t="inlineStr"/>
      <c r="E19" t="n">
        <v>69</v>
      </c>
      <c r="F19" t="n">
        <v>58</v>
      </c>
      <c r="G19" t="n">
        <v>79</v>
      </c>
      <c r="H19" t="inlineStr">
        <is>
          <t>Fırın (roasting)</t>
        </is>
      </c>
      <c r="I19" t="inlineStr"/>
      <c r="J19" t="inlineStr">
        <is>
          <t>SR28 kaydında çiğ but için kemik fire alanı boş; kemik oranını kendi porsiyonlamanızdan ölçün</t>
        </is>
      </c>
      <c r="K19" t="inlineStr">
        <is>
          <t>USDA Table of Cooking Yields for Meat and Poultry, Release 2 (2014)</t>
        </is>
      </c>
    </row>
    <row r="20">
      <c r="A20" t="inlineStr">
        <is>
          <t>Tavuk alt but</t>
        </is>
      </c>
      <c r="B20" t="inlineStr">
        <is>
          <t>—</t>
        </is>
      </c>
      <c r="C20" t="inlineStr"/>
      <c r="D20" t="inlineStr"/>
      <c r="E20" t="n">
        <v>76</v>
      </c>
      <c r="F20" t="n">
        <v>63</v>
      </c>
      <c r="G20" t="n">
        <v>87</v>
      </c>
      <c r="H20" t="inlineStr">
        <is>
          <t>Fırın (roasting)</t>
        </is>
      </c>
      <c r="I20" t="inlineStr"/>
      <c r="J20" t="inlineStr">
        <is>
          <t>SR28 kaydında çiğ alt but için kemik fire alanı boş; kemik oranını kendi porsiyonlamanızdan ölçün</t>
        </is>
      </c>
      <c r="K20" t="inlineStr">
        <is>
          <t>USDA Table of Cooking Yields for Meat and Poultry, Release 2 (2014)</t>
        </is>
      </c>
    </row>
    <row r="21">
      <c r="A21" t="inlineStr">
        <is>
          <t>Tavuk kanat</t>
        </is>
      </c>
      <c r="B21" t="n">
        <v>38</v>
      </c>
      <c r="C21" t="inlineStr"/>
      <c r="D21" t="inlineStr"/>
      <c r="E21" t="n">
        <v>78</v>
      </c>
      <c r="F21" t="n">
        <v>74</v>
      </c>
      <c r="G21" t="n">
        <v>96</v>
      </c>
      <c r="H21" t="inlineStr">
        <is>
          <t>Fırın / haşlama</t>
        </is>
      </c>
      <c r="I21" t="inlineStr"/>
      <c r="J21" t="inlineStr">
        <is>
          <t>Kemik ve bağ dokusu</t>
        </is>
      </c>
      <c r="K21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22">
      <c r="A22" t="inlineStr">
        <is>
          <t>Tavuk ciğeri</t>
        </is>
      </c>
      <c r="B22" t="n">
        <v>0</v>
      </c>
      <c r="C22" t="inlineStr"/>
      <c r="D22" t="inlineStr"/>
      <c r="E22" t="n">
        <v>62</v>
      </c>
      <c r="F22" t="n">
        <v>61.1</v>
      </c>
      <c r="G22" t="n">
        <v>63.8</v>
      </c>
      <c r="H22" t="inlineStr">
        <is>
          <t>Tavada</t>
        </is>
      </c>
      <c r="I22" t="inlineStr"/>
      <c r="J22" t="inlineStr"/>
      <c r="K22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23">
      <c r="A23" t="inlineStr">
        <is>
          <t>Bütün hindi</t>
        </is>
      </c>
      <c r="B23" t="n">
        <v>29</v>
      </c>
      <c r="C23" t="inlineStr"/>
      <c r="D23" t="inlineStr"/>
      <c r="E23" t="n">
        <v>71</v>
      </c>
      <c r="F23" t="inlineStr"/>
      <c r="G23" t="inlineStr"/>
      <c r="H23" t="inlineStr">
        <is>
          <t>Fırın (roasting)</t>
        </is>
      </c>
      <c r="I23" t="inlineStr"/>
      <c r="J23" t="inlineStr">
        <is>
          <t>Kemik ve bağ dokusu</t>
        </is>
      </c>
      <c r="K23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24">
      <c r="A24" t="inlineStr">
        <is>
          <t>Hindi göğüs (kemikli)</t>
        </is>
      </c>
      <c r="B24" t="n">
        <v>22</v>
      </c>
      <c r="C24" t="inlineStr"/>
      <c r="D24" t="inlineStr"/>
      <c r="E24" t="n">
        <v>72</v>
      </c>
      <c r="F24" t="inlineStr"/>
      <c r="G24" t="inlineStr"/>
      <c r="H24" t="inlineStr">
        <is>
          <t>Fırın (roasting)</t>
        </is>
      </c>
      <c r="I24" t="inlineStr"/>
      <c r="J24" t="inlineStr">
        <is>
          <t>Kemik/bağ dokusu %12, deri ve yağ %10</t>
        </is>
      </c>
      <c r="K24" t="inlineStr">
        <is>
          <t>USDA National Nutrient Database for Standard Reference, Release 28 — Refuse (ayıklama fire) verileri (derleme: Agriculture Handbook 102, Matthews &amp; Garrison, 1975), USDA Table of Cooking Yields for Meat and Poultry, Release 2 (2014)</t>
        </is>
      </c>
    </row>
    <row r="25">
      <c r="A25" t="inlineStr">
        <is>
          <t>Hindi but</t>
        </is>
      </c>
      <c r="B25" t="inlineStr">
        <is>
          <t>—</t>
        </is>
      </c>
      <c r="C25" t="inlineStr"/>
      <c r="D25" t="inlineStr"/>
      <c r="E25" t="n">
        <v>83</v>
      </c>
      <c r="F25" t="inlineStr"/>
      <c r="G25" t="inlineStr"/>
      <c r="H25" t="inlineStr">
        <is>
          <t>Fırın (roasting)</t>
        </is>
      </c>
      <c r="I25" t="inlineStr"/>
      <c r="J25" t="inlineStr">
        <is>
          <t>Bütün kuştan alınan parça için SR28 kemik kaydı bütün kuşa göredir; kemik oranını kendi porsiyonlamanızdan ölçün</t>
        </is>
      </c>
      <c r="K25" t="inlineStr">
        <is>
          <t>USDA Table of Cooking Yields for Meat and Poultry, Release 2 (2014)</t>
        </is>
      </c>
    </row>
    <row r="26">
      <c r="A26" s="4" t="inlineStr">
        <is>
          <t>Balık ve deniz ürünleri</t>
        </is>
      </c>
    </row>
    <row r="27">
      <c r="A27" t="inlineStr">
        <is>
          <t>Somon filet (derili)</t>
        </is>
      </c>
      <c r="B27" t="n">
        <v>0</v>
      </c>
      <c r="C27" t="inlineStr"/>
      <c r="D27" t="inlineStr"/>
      <c r="E27" t="inlineStr">
        <is>
          <t>—</t>
        </is>
      </c>
      <c r="F27" t="inlineStr"/>
      <c r="G27" t="inlineStr"/>
      <c r="H27" t="inlineStr"/>
      <c r="I27" t="inlineStr">
        <is>
          <t>Filet</t>
        </is>
      </c>
      <c r="J27" t="inlineStr">
        <is>
          <t>SR28 kaydı filet formudur; baş ve iç organ alımlarda çıkarılmıştır. Bütün balık için kendi ölçümünüzü girin.</t>
        </is>
      </c>
      <c r="K27" t="inlineStr">
        <is>
          <t>USDA National Nutrient Database for Standard Reference, Release 28 — Refuse (ayıklama fire) verileri (derleme: Agriculture Handbook 102, Matthews &amp; Garrison, 1975)</t>
        </is>
      </c>
    </row>
    <row r="28">
      <c r="A28" t="inlineStr">
        <is>
          <t>Alabalık (bütün)</t>
        </is>
      </c>
      <c r="B28" t="n">
        <v>53</v>
      </c>
      <c r="C28" t="inlineStr"/>
      <c r="D28" t="inlineStr"/>
      <c r="E28" t="inlineStr">
        <is>
          <t>—</t>
        </is>
      </c>
      <c r="F28" t="inlineStr"/>
      <c r="G28" t="inlineStr"/>
      <c r="H28" t="inlineStr"/>
      <c r="I28" t="inlineStr">
        <is>
          <t>Bütün</t>
        </is>
      </c>
      <c r="J28" t="inlineStr">
        <is>
          <t>Deri, kafa, iç organ ve kılçık</t>
        </is>
      </c>
      <c r="K28" t="inlineStr">
        <is>
          <t>USDA National Nutrient Database for Standard Reference, Release 28 — Refuse (ayıklama fire) verileri (derleme: Agriculture Handbook 102, Matthews &amp; Garrison, 1975)</t>
        </is>
      </c>
    </row>
    <row r="29">
      <c r="A29" t="inlineStr">
        <is>
          <t>Ton balığı filet (taze)</t>
        </is>
      </c>
      <c r="B29" t="n">
        <v>0</v>
      </c>
      <c r="C29" t="inlineStr"/>
      <c r="D29" t="inlineStr"/>
      <c r="E29" t="inlineStr">
        <is>
          <t>—</t>
        </is>
      </c>
      <c r="F29" t="inlineStr"/>
      <c r="G29" t="inlineStr"/>
      <c r="H29" t="inlineStr"/>
      <c r="I29" t="inlineStr">
        <is>
          <t>Filet</t>
        </is>
      </c>
      <c r="J29" t="inlineStr">
        <is>
          <t>SR28 kaydı filet formudur. Bütün balık için kendi ölçümünüzü girin.</t>
        </is>
      </c>
      <c r="K29" t="inlineStr">
        <is>
          <t>USDA National Nutrient Database for Standard Reference, Release 28 — Refuse (ayıklama fire) verileri (derleme: Agriculture Handbook 102, Matthews &amp; Garrison, 1975)</t>
        </is>
      </c>
    </row>
    <row r="30">
      <c r="A30" s="4" t="inlineStr">
        <is>
          <t>Sebzeler</t>
        </is>
      </c>
    </row>
    <row r="31">
      <c r="A31" t="inlineStr">
        <is>
          <t>Patates</t>
        </is>
      </c>
      <c r="B31" t="n">
        <v>25</v>
      </c>
      <c r="C31" t="inlineStr"/>
      <c r="D31" t="inlineStr"/>
      <c r="E31" t="inlineStr">
        <is>
          <t>—</t>
        </is>
      </c>
      <c r="F31" t="inlineStr"/>
      <c r="G31" t="inlineStr"/>
      <c r="H31" t="inlineStr"/>
      <c r="I31" t="inlineStr"/>
      <c r="J31" t="inlineStr">
        <is>
          <t>Kabuk soyma ve kırpma</t>
        </is>
      </c>
      <c r="K31" t="inlineStr">
        <is>
          <t>USDA National Nutrient Database for Standard Reference, Release 28 — Refuse (ayıklama fire) verileri (derleme: Agriculture Handbook 102, Matthews &amp; Garrison, 1975)</t>
        </is>
      </c>
    </row>
    <row r="32">
      <c r="A32" t="inlineStr">
        <is>
          <t>Soğan</t>
        </is>
      </c>
      <c r="B32" t="n">
        <v>10</v>
      </c>
      <c r="C32" t="inlineStr"/>
      <c r="D32" t="inlineStr"/>
      <c r="E32" t="inlineStr">
        <is>
          <t>—</t>
        </is>
      </c>
      <c r="F32" t="inlineStr"/>
      <c r="G32" t="inlineStr"/>
      <c r="H32" t="inlineStr"/>
      <c r="I32" t="inlineStr"/>
      <c r="J32" t="inlineStr">
        <is>
          <t>Kök ve uç kısımları, çürüyen kısımlar</t>
        </is>
      </c>
      <c r="K32" t="inlineStr">
        <is>
          <t>USDA National Nutrient Database for Standard Reference, Release 28 — Refuse (ayıklama fire) verileri (derleme: Agriculture Handbook 102, Matthews &amp; Garrison, 1975)</t>
        </is>
      </c>
    </row>
    <row r="33">
      <c r="A33" t="inlineStr">
        <is>
          <t>Yeşil soğan</t>
        </is>
      </c>
      <c r="B33" t="n">
        <v>4</v>
      </c>
      <c r="C33" t="inlineStr"/>
      <c r="D33" t="inlineStr"/>
      <c r="E33" t="inlineStr">
        <is>
          <t>—</t>
        </is>
      </c>
      <c r="F33" t="inlineStr"/>
      <c r="G33" t="inlineStr"/>
      <c r="H33" t="inlineStr"/>
      <c r="I33" t="inlineStr"/>
      <c r="J33" t="inlineStr">
        <is>
          <t>Kökler</t>
        </is>
      </c>
      <c r="K33" t="inlineStr">
        <is>
          <t>USDA National Nutrient Database for Standard Reference, Release 28 — Refuse (ayıklama fire) verileri (derleme: Agriculture Handbook 102, Matthews &amp; Garrison, 1975)</t>
        </is>
      </c>
    </row>
    <row r="34">
      <c r="A34" t="inlineStr">
        <is>
          <t>Havuç</t>
        </is>
      </c>
      <c r="B34" t="n">
        <v>11</v>
      </c>
      <c r="C34" t="inlineStr"/>
      <c r="D34" t="inlineStr"/>
      <c r="E34" t="inlineStr">
        <is>
          <t>—</t>
        </is>
      </c>
      <c r="F34" t="inlineStr"/>
      <c r="G34" t="inlineStr"/>
      <c r="H34" t="inlineStr"/>
      <c r="I34" t="inlineStr"/>
      <c r="J34" t="inlineStr">
        <is>
          <t>Top, baş kısmı ve kazıma</t>
        </is>
      </c>
      <c r="K34" t="inlineStr">
        <is>
          <t>USDA National Nutrient Database for Standard Reference, Release 28 — Refuse (ayıklama fire) verileri (derleme: Agriculture Handbook 102, Matthews &amp; Garrison, 1975)</t>
        </is>
      </c>
    </row>
    <row r="35">
      <c r="A35" t="inlineStr">
        <is>
          <t>Domates</t>
        </is>
      </c>
      <c r="B35" t="n">
        <v>9</v>
      </c>
      <c r="C35" t="inlineStr"/>
      <c r="D35" t="inlineStr"/>
      <c r="E35" t="inlineStr">
        <is>
          <t>—</t>
        </is>
      </c>
      <c r="F35" t="inlineStr"/>
      <c r="G35" t="inlineStr"/>
      <c r="H35" t="inlineStr"/>
      <c r="I35" t="inlineStr"/>
      <c r="J35" t="inlineStr">
        <is>
          <t>Çekirdek yuvası ve sap yeri</t>
        </is>
      </c>
      <c r="K35" t="inlineStr">
        <is>
          <t>USDA National Nutrient Database for Standard Reference, Release 28 — Refuse (ayıklama fire) verileri (derleme: Agriculture Handbook 102, Matthews &amp; Garrison, 1975)</t>
        </is>
      </c>
    </row>
    <row r="36">
      <c r="A36" t="inlineStr">
        <is>
          <t>Salatalık (kabuklu)</t>
        </is>
      </c>
      <c r="B36" t="n">
        <v>3</v>
      </c>
      <c r="C36" t="inlineStr"/>
      <c r="D36" t="inlineStr"/>
      <c r="E36" t="inlineStr">
        <is>
          <t>—</t>
        </is>
      </c>
      <c r="F36" t="inlineStr"/>
      <c r="G36" t="inlineStr"/>
      <c r="H36" t="inlineStr"/>
      <c r="I36" t="inlineStr"/>
      <c r="J36" t="inlineStr">
        <is>
          <t>Uçlar</t>
        </is>
      </c>
      <c r="K36" t="inlineStr">
        <is>
          <t>USDA National Nutrient Database for Standard Reference, Release 28 — Refuse (ayıklama fire) verileri (derleme: Agriculture Handbook 102, Matthews &amp; Garrison, 1975)</t>
        </is>
      </c>
    </row>
    <row r="37">
      <c r="A37" t="inlineStr">
        <is>
          <t>Kabak</t>
        </is>
      </c>
      <c r="B37" t="n">
        <v>5</v>
      </c>
      <c r="C37" t="inlineStr"/>
      <c r="D37" t="inlineStr"/>
      <c r="E37" t="inlineStr">
        <is>
          <t>—</t>
        </is>
      </c>
      <c r="F37" t="inlineStr"/>
      <c r="G37" t="inlineStr"/>
      <c r="H37" t="inlineStr"/>
      <c r="I37" t="inlineStr"/>
      <c r="J37" t="inlineStr">
        <is>
          <t>Uçlar</t>
        </is>
      </c>
      <c r="K37" t="inlineStr">
        <is>
          <t>USDA National Nutrient Database for Standard Reference, Release 28 — Refuse (ayıklama fire) verileri (derleme: Agriculture Handbook 102, Matthews &amp; Garrison, 1975)</t>
        </is>
      </c>
    </row>
    <row r="38">
      <c r="A38" t="inlineStr">
        <is>
          <t>Patlıcan</t>
        </is>
      </c>
      <c r="B38" t="n">
        <v>19</v>
      </c>
      <c r="C38" t="inlineStr"/>
      <c r="D38" t="inlineStr"/>
      <c r="E38" t="inlineStr">
        <is>
          <t>—</t>
        </is>
      </c>
      <c r="F38" t="inlineStr"/>
      <c r="G38" t="inlineStr"/>
      <c r="H38" t="inlineStr"/>
      <c r="I38" t="inlineStr"/>
      <c r="J38" t="inlineStr">
        <is>
          <t>Uçlar, soyma ve kırpma</t>
        </is>
      </c>
      <c r="K38" t="inlineStr">
        <is>
          <t>USDA National Nutrient Database for Standard Reference, Release 28 — Refuse (ayıklama fire) verileri (derleme: Agriculture Handbook 102, Matthews &amp; Garrison, 1975)</t>
        </is>
      </c>
    </row>
    <row r="39">
      <c r="A39" t="inlineStr">
        <is>
          <t>Dolmalık biber</t>
        </is>
      </c>
      <c r="B39" t="n">
        <v>18</v>
      </c>
      <c r="C39" t="inlineStr"/>
      <c r="D39" t="inlineStr"/>
      <c r="E39" t="inlineStr">
        <is>
          <t>—</t>
        </is>
      </c>
      <c r="F39" t="inlineStr"/>
      <c r="G39" t="inlineStr"/>
      <c r="H39" t="inlineStr"/>
      <c r="I39" t="inlineStr"/>
      <c r="J39" t="inlineStr">
        <is>
          <t>Sap, çekirdek ve zar</t>
        </is>
      </c>
      <c r="K39" t="inlineStr">
        <is>
          <t>USDA National Nutrient Database for Standard Reference, Release 28 — Refuse (ayıklama fire) verileri (derleme: Agriculture Handbook 102, Matthews &amp; Garrison, 1975)</t>
        </is>
      </c>
    </row>
    <row r="40">
      <c r="A40" t="inlineStr">
        <is>
          <t>Acı biber</t>
        </is>
      </c>
      <c r="B40" t="n">
        <v>27</v>
      </c>
      <c r="C40" t="inlineStr"/>
      <c r="D40" t="inlineStr"/>
      <c r="E40" t="inlineStr">
        <is>
          <t>—</t>
        </is>
      </c>
      <c r="F40" t="inlineStr"/>
      <c r="G40" t="inlineStr"/>
      <c r="H40" t="inlineStr"/>
      <c r="I40" t="inlineStr"/>
      <c r="J40" t="inlineStr">
        <is>
          <t>Sap, çekirdek ve zar</t>
        </is>
      </c>
      <c r="K40" t="inlineStr">
        <is>
          <t>USDA National Nutrient Database for Standard Reference, Release 28 — Refuse (ayıklama fire) verileri (derleme: Agriculture Handbook 102, Matthews &amp; Garrison, 1975)</t>
        </is>
      </c>
    </row>
    <row r="41">
      <c r="A41" t="inlineStr">
        <is>
          <t>Ispanak</t>
        </is>
      </c>
      <c r="B41" t="n">
        <v>28</v>
      </c>
      <c r="C41" t="inlineStr"/>
      <c r="D41" t="inlineStr"/>
      <c r="E41" t="inlineStr">
        <is>
          <t>—</t>
        </is>
      </c>
      <c r="F41" t="inlineStr"/>
      <c r="G41" t="inlineStr"/>
      <c r="H41" t="inlineStr"/>
      <c r="I41" t="inlineStr"/>
      <c r="J41" t="inlineStr">
        <is>
          <t>Kalın sap ve kökler</t>
        </is>
      </c>
      <c r="K41" t="inlineStr">
        <is>
          <t>USDA National Nutrient Database for Standard Reference, Release 28 — Refuse (ayıklama fire) verileri (derleme: Agriculture Handbook 102, Matthews &amp; Garrison, 1975)</t>
        </is>
      </c>
    </row>
    <row r="42">
      <c r="A42" t="inlineStr">
        <is>
          <t>Marul (iceberg)</t>
        </is>
      </c>
      <c r="B42" t="n">
        <v>5</v>
      </c>
      <c r="C42" t="inlineStr"/>
      <c r="D42" t="inlineStr"/>
      <c r="E42" t="inlineStr">
        <is>
          <t>—</t>
        </is>
      </c>
      <c r="F42" t="inlineStr"/>
      <c r="G42" t="inlineStr"/>
      <c r="H42" t="inlineStr"/>
      <c r="I42" t="inlineStr"/>
      <c r="J42" t="inlineStr">
        <is>
          <t>Kök</t>
        </is>
      </c>
      <c r="K42" t="inlineStr">
        <is>
          <t>USDA National Nutrient Database for Standard Reference, Release 28 — Refuse (ayıklama fire) verileri (derleme: Agriculture Handbook 102, Matthews &amp; Garrison, 1975)</t>
        </is>
      </c>
    </row>
    <row r="43">
      <c r="A43" t="inlineStr">
        <is>
          <t>Roma marulu</t>
        </is>
      </c>
      <c r="B43" t="n">
        <v>6</v>
      </c>
      <c r="C43" t="inlineStr"/>
      <c r="D43" t="inlineStr"/>
      <c r="E43" t="inlineStr">
        <is>
          <t>—</t>
        </is>
      </c>
      <c r="F43" t="inlineStr"/>
      <c r="G43" t="inlineStr"/>
      <c r="H43" t="inlineStr"/>
      <c r="I43" t="inlineStr"/>
      <c r="J43" t="inlineStr">
        <is>
          <t>Kök</t>
        </is>
      </c>
      <c r="K43" t="inlineStr">
        <is>
          <t>USDA National Nutrient Database for Standard Reference, Release 28 — Refuse (ayıklama fire) verileri (derleme: Agriculture Handbook 102, Matthews &amp; Garrison, 1975)</t>
        </is>
      </c>
    </row>
    <row r="44">
      <c r="A44" t="inlineStr">
        <is>
          <t>Yeşil yaprak marul</t>
        </is>
      </c>
      <c r="B44" t="n">
        <v>36</v>
      </c>
      <c r="C44" t="inlineStr"/>
      <c r="D44" t="inlineStr"/>
      <c r="E44" t="inlineStr">
        <is>
          <t>—</t>
        </is>
      </c>
      <c r="F44" t="inlineStr"/>
      <c r="G44" t="inlineStr"/>
      <c r="H44" t="inlineStr"/>
      <c r="I44" t="inlineStr"/>
      <c r="J44" t="inlineStr">
        <is>
          <t>Dış yapraklar, kök ve kırpma</t>
        </is>
      </c>
      <c r="K44" t="inlineStr">
        <is>
          <t>USDA National Nutrient Database for Standard Reference, Release 28 — Refuse (ayıklama fire) verileri (derleme: Agriculture Handbook 102, Matthews &amp; Garrison, 1975)</t>
        </is>
      </c>
    </row>
    <row r="45">
      <c r="A45" t="inlineStr">
        <is>
          <t>Roka</t>
        </is>
      </c>
      <c r="B45" t="n">
        <v>40</v>
      </c>
      <c r="C45" t="inlineStr"/>
      <c r="D45" t="inlineStr"/>
      <c r="E45" t="inlineStr">
        <is>
          <t>—</t>
        </is>
      </c>
      <c r="F45" t="inlineStr"/>
      <c r="G45" t="inlineStr"/>
      <c r="H45" t="inlineStr"/>
      <c r="I45" t="inlineStr"/>
      <c r="J45" t="inlineStr">
        <is>
          <t>Kök, sap ve sararmış yapraklar</t>
        </is>
      </c>
      <c r="K45" t="inlineStr">
        <is>
          <t>USDA National Nutrient Database for Standard Reference, Release 28 — Refuse (ayıklama fire) verileri (derleme: Agriculture Handbook 102, Matthews &amp; Garrison, 1975)</t>
        </is>
      </c>
    </row>
    <row r="46">
      <c r="A46" t="inlineStr">
        <is>
          <t>Lahana</t>
        </is>
      </c>
      <c r="B46" t="n">
        <v>20</v>
      </c>
      <c r="C46" t="inlineStr"/>
      <c r="D46" t="inlineStr"/>
      <c r="E46" t="inlineStr">
        <is>
          <t>—</t>
        </is>
      </c>
      <c r="F46" t="inlineStr"/>
      <c r="G46" t="inlineStr"/>
      <c r="H46" t="inlineStr"/>
      <c r="I46" t="inlineStr"/>
      <c r="J46" t="inlineStr">
        <is>
          <t>Dış yapraklar ve kök</t>
        </is>
      </c>
      <c r="K46" t="inlineStr">
        <is>
          <t>USDA National Nutrient Database for Standard Reference, Release 28 — Refuse (ayıklama fire) verileri (derleme: Agriculture Handbook 102, Matthews &amp; Garrison, 1975)</t>
        </is>
      </c>
    </row>
    <row r="47">
      <c r="A47" t="inlineStr">
        <is>
          <t>Karnabahar</t>
        </is>
      </c>
      <c r="B47" t="n">
        <v>61</v>
      </c>
      <c r="C47" t="inlineStr"/>
      <c r="D47" t="inlineStr"/>
      <c r="E47" t="inlineStr">
        <is>
          <t>—</t>
        </is>
      </c>
      <c r="F47" t="inlineStr"/>
      <c r="G47" t="inlineStr"/>
      <c r="H47" t="inlineStr"/>
      <c r="I47" t="inlineStr"/>
      <c r="J47" t="inlineStr">
        <is>
          <t>Yaprak, sap ve kırpma</t>
        </is>
      </c>
      <c r="K47" t="inlineStr">
        <is>
          <t>USDA National Nutrient Database for Standard Reference, Release 28 — Refuse (ayıklama fire) verileri (derleme: Agriculture Handbook 102, Matthews &amp; Garrison, 1975)</t>
        </is>
      </c>
    </row>
    <row r="48">
      <c r="A48" t="inlineStr">
        <is>
          <t>Brokoli</t>
        </is>
      </c>
      <c r="B48" t="n">
        <v>39</v>
      </c>
      <c r="C48" t="inlineStr"/>
      <c r="D48" t="inlineStr"/>
      <c r="E48" t="inlineStr">
        <is>
          <t>—</t>
        </is>
      </c>
      <c r="F48" t="inlineStr"/>
      <c r="G48" t="inlineStr"/>
      <c r="H48" t="inlineStr"/>
      <c r="I48" t="inlineStr"/>
      <c r="J48" t="inlineStr">
        <is>
          <t>Yapraklar ve kalın gövde</t>
        </is>
      </c>
      <c r="K48" t="inlineStr">
        <is>
          <t>USDA National Nutrient Database for Standard Reference, Release 28 — Refuse (ayıklama fire) verileri (derleme: Agriculture Handbook 102, Matthews &amp; Garrison, 1975)</t>
        </is>
      </c>
    </row>
    <row r="49">
      <c r="A49" t="inlineStr">
        <is>
          <t>Kereviz (sap)</t>
        </is>
      </c>
      <c r="B49" t="n">
        <v>11</v>
      </c>
      <c r="C49" t="inlineStr"/>
      <c r="D49" t="inlineStr"/>
      <c r="E49" t="inlineStr">
        <is>
          <t>—</t>
        </is>
      </c>
      <c r="F49" t="inlineStr"/>
      <c r="G49" t="inlineStr"/>
      <c r="H49" t="inlineStr"/>
      <c r="I49" t="inlineStr"/>
      <c r="J49" t="inlineStr">
        <is>
          <t>Kök ve kırpma</t>
        </is>
      </c>
      <c r="K49" t="inlineStr">
        <is>
          <t>USDA National Nutrient Database for Standard Reference, Release 28 — Refuse (ayıklama fire) verileri (derleme: Agriculture Handbook 102, Matthews &amp; Garrison, 1975)</t>
        </is>
      </c>
    </row>
    <row r="50">
      <c r="A50" t="inlineStr">
        <is>
          <t>Kereviz (kök)</t>
        </is>
      </c>
      <c r="B50" t="n">
        <v>14</v>
      </c>
      <c r="C50" t="inlineStr"/>
      <c r="D50" t="inlineStr"/>
      <c r="E50" t="inlineStr">
        <is>
          <t>—</t>
        </is>
      </c>
      <c r="F50" t="inlineStr"/>
      <c r="G50" t="inlineStr"/>
      <c r="H50" t="inlineStr"/>
      <c r="I50" t="inlineStr"/>
      <c r="J50" t="inlineStr">
        <is>
          <t>Kabuk kazıma</t>
        </is>
      </c>
      <c r="K50" t="inlineStr">
        <is>
          <t>USDA National Nutrient Database for Standard Reference, Release 28 — Refuse (ayıklama fire) verileri (derleme: Agriculture Handbook 102, Matthews &amp; Garrison, 1975)</t>
        </is>
      </c>
    </row>
    <row r="51">
      <c r="A51" t="inlineStr">
        <is>
          <t>Pırasa</t>
        </is>
      </c>
      <c r="B51" t="n">
        <v>56</v>
      </c>
      <c r="C51" t="inlineStr"/>
      <c r="D51" t="inlineStr"/>
      <c r="E51" t="inlineStr">
        <is>
          <t>—</t>
        </is>
      </c>
      <c r="F51" t="inlineStr"/>
      <c r="G51" t="inlineStr"/>
      <c r="H51" t="inlineStr"/>
      <c r="I51" t="inlineStr"/>
      <c r="J51" t="inlineStr">
        <is>
          <t>Yaprak uçları, kök ve kabuk</t>
        </is>
      </c>
      <c r="K51" t="inlineStr">
        <is>
          <t>USDA National Nutrient Database for Standard Reference, Release 28 — Refuse (ayıklama fire) verileri (derleme: Agriculture Handbook 102, Matthews &amp; Garrison, 1975)</t>
        </is>
      </c>
    </row>
    <row r="52">
      <c r="A52" t="inlineStr">
        <is>
          <t>Sarımsak</t>
        </is>
      </c>
      <c r="B52" t="n">
        <v>13</v>
      </c>
      <c r="C52" t="inlineStr"/>
      <c r="D52" t="inlineStr"/>
      <c r="E52" t="inlineStr">
        <is>
          <t>—</t>
        </is>
      </c>
      <c r="F52" t="inlineStr"/>
      <c r="G52" t="inlineStr"/>
      <c r="H52" t="inlineStr"/>
      <c r="I52" t="inlineStr"/>
      <c r="J52" t="inlineStr">
        <is>
          <t>Kök ve kabuk</t>
        </is>
      </c>
      <c r="K52" t="inlineStr">
        <is>
          <t>USDA National Nutrient Database for Standard Reference, Release 28 — Refuse (ayıklama fire) verileri (derleme: Agriculture Handbook 102, Matthews &amp; Garrison, 1975)</t>
        </is>
      </c>
    </row>
    <row r="53">
      <c r="A53" t="inlineStr">
        <is>
          <t>Turp</t>
        </is>
      </c>
      <c r="B53" t="n">
        <v>10</v>
      </c>
      <c r="C53" t="inlineStr"/>
      <c r="D53" t="inlineStr"/>
      <c r="E53" t="inlineStr">
        <is>
          <t>—</t>
        </is>
      </c>
      <c r="F53" t="inlineStr"/>
      <c r="G53" t="inlineStr"/>
      <c r="H53" t="inlineStr"/>
      <c r="I53" t="inlineStr"/>
      <c r="J53" t="inlineStr">
        <is>
          <t>Sap, kökçük ve kırpma</t>
        </is>
      </c>
      <c r="K53" t="inlineStr">
        <is>
          <t>USDA National Nutrient Database for Standard Reference, Release 28 — Refuse (ayıklama fire) verileri (derleme: Agriculture Handbook 102, Matthews &amp; Garrison, 1975)</t>
        </is>
      </c>
    </row>
    <row r="54">
      <c r="A54" t="inlineStr">
        <is>
          <t>Pancar</t>
        </is>
      </c>
      <c r="B54" t="n">
        <v>33</v>
      </c>
      <c r="C54" t="inlineStr"/>
      <c r="D54" t="inlineStr"/>
      <c r="E54" t="inlineStr">
        <is>
          <t>—</t>
        </is>
      </c>
      <c r="F54" t="inlineStr"/>
      <c r="G54" t="inlineStr"/>
      <c r="H54" t="inlineStr"/>
      <c r="I54" t="inlineStr"/>
      <c r="J54" t="inlineStr">
        <is>
          <t>Kabuk ve üst kısmı</t>
        </is>
      </c>
      <c r="K54" t="inlineStr">
        <is>
          <t>USDA National Nutrient Database for Standard Reference, Release 28 — Refuse (ayıklama fire) verileri (derleme: Agriculture Handbook 102, Matthews &amp; Garrison, 1975)</t>
        </is>
      </c>
    </row>
    <row r="55">
      <c r="A55" t="inlineStr">
        <is>
          <t>Mantar</t>
        </is>
      </c>
      <c r="B55" t="n">
        <v>3</v>
      </c>
      <c r="C55" t="inlineStr"/>
      <c r="D55" t="inlineStr"/>
      <c r="E55" t="inlineStr">
        <is>
          <t>—</t>
        </is>
      </c>
      <c r="F55" t="inlineStr"/>
      <c r="G55" t="inlineStr"/>
      <c r="H55" t="inlineStr"/>
      <c r="I55" t="inlineStr"/>
      <c r="J55" t="inlineStr">
        <is>
          <t>Kırpma</t>
        </is>
      </c>
      <c r="K55" t="inlineStr">
        <is>
          <t>USDA National Nutrient Database for Standard Reference, Release 28 — Refuse (ayıklama fire) verileri (derleme: Agriculture Handbook 102, Matthews &amp; Garrison, 1975)</t>
        </is>
      </c>
    </row>
    <row r="56">
      <c r="A56" t="inlineStr">
        <is>
          <t>Kuşkonmaz</t>
        </is>
      </c>
      <c r="B56" t="n">
        <v>47</v>
      </c>
      <c r="C56" t="inlineStr"/>
      <c r="D56" t="inlineStr"/>
      <c r="E56" t="inlineStr">
        <is>
          <t>—</t>
        </is>
      </c>
      <c r="F56" t="inlineStr"/>
      <c r="G56" t="inlineStr"/>
      <c r="H56" t="inlineStr"/>
      <c r="I56" t="inlineStr"/>
      <c r="J56" t="inlineStr">
        <is>
          <t>Diş uçları</t>
        </is>
      </c>
      <c r="K56" t="inlineStr">
        <is>
          <t>USDA National Nutrient Database for Standard Reference, Release 28 — Refuse (ayıklama fire) verileri (derleme: Agriculture Handbook 102, Matthews &amp; Garrison, 1975)</t>
        </is>
      </c>
    </row>
    <row r="57">
      <c r="A57" t="inlineStr">
        <is>
          <t>Enginar</t>
        </is>
      </c>
      <c r="B57" t="n">
        <v>60</v>
      </c>
      <c r="C57" t="inlineStr"/>
      <c r="D57" t="inlineStr"/>
      <c r="E57" t="inlineStr">
        <is>
          <t>—</t>
        </is>
      </c>
      <c r="F57" t="inlineStr"/>
      <c r="G57" t="inlineStr"/>
      <c r="H57" t="inlineStr"/>
      <c r="I57" t="inlineStr"/>
      <c r="J57" t="inlineStr">
        <is>
          <t>Sap ve yenmeyen yapraklar</t>
        </is>
      </c>
      <c r="K57" t="inlineStr">
        <is>
          <t>USDA National Nutrient Database for Standard Reference, Release 28 — Refuse (ayıklama fire) verileri (derleme: Agriculture Handbook 102, Matthews &amp; Garrison, 1975)</t>
        </is>
      </c>
    </row>
    <row r="58">
      <c r="A58" t="inlineStr">
        <is>
          <t>Mısır (koçan)</t>
        </is>
      </c>
      <c r="B58" t="n">
        <v>64</v>
      </c>
      <c r="C58" t="inlineStr"/>
      <c r="D58" t="inlineStr"/>
      <c r="E58" t="inlineStr">
        <is>
          <t>—</t>
        </is>
      </c>
      <c r="F58" t="inlineStr"/>
      <c r="G58" t="inlineStr"/>
      <c r="H58" t="inlineStr"/>
      <c r="I58" t="inlineStr"/>
      <c r="J58" t="inlineStr">
        <is>
          <t>Yaprak, püskül ve koçan</t>
        </is>
      </c>
      <c r="K58" t="inlineStr">
        <is>
          <t>USDA National Nutrient Database for Standard Reference, Release 28 — Refuse (ayıklama fire) verileri (derleme: Agriculture Handbook 102, Matthews &amp; Garrison, 1975)</t>
        </is>
      </c>
    </row>
    <row r="59">
      <c r="A59" t="inlineStr">
        <is>
          <t>Bezelye (kabuklu)</t>
        </is>
      </c>
      <c r="B59" t="n">
        <v>62</v>
      </c>
      <c r="C59" t="inlineStr"/>
      <c r="D59" t="inlineStr"/>
      <c r="E59" t="inlineStr">
        <is>
          <t>—</t>
        </is>
      </c>
      <c r="F59" t="inlineStr"/>
      <c r="G59" t="inlineStr"/>
      <c r="H59" t="inlineStr"/>
      <c r="I59" t="inlineStr"/>
      <c r="J59" t="inlineStr">
        <is>
          <t>Kabuklar</t>
        </is>
      </c>
      <c r="K59" t="inlineStr">
        <is>
          <t>USDA National Nutrient Database for Standard Reference, Release 28 — Refuse (ayıklama fire) verileri (derleme: Agriculture Handbook 102, Matthews &amp; Garrison, 1975)</t>
        </is>
      </c>
    </row>
    <row r="60">
      <c r="A60" t="inlineStr">
        <is>
          <t>Bamya</t>
        </is>
      </c>
      <c r="B60" t="n">
        <v>14</v>
      </c>
      <c r="C60" t="inlineStr"/>
      <c r="D60" t="inlineStr"/>
      <c r="E60" t="inlineStr">
        <is>
          <t>—</t>
        </is>
      </c>
      <c r="F60" t="inlineStr"/>
      <c r="G60" t="inlineStr"/>
      <c r="H60" t="inlineStr"/>
      <c r="I60" t="inlineStr"/>
      <c r="J60" t="inlineStr">
        <is>
          <t>Baş ve uçlar</t>
        </is>
      </c>
      <c r="K60" t="inlineStr">
        <is>
          <t>USDA National Nutrient Database for Standard Reference, Release 28 — Refuse (ayıklama fire) verileri (derleme: Agriculture Handbook 102, Matthews &amp; Garrison, 1975)</t>
        </is>
      </c>
    </row>
    <row r="61">
      <c r="A61" t="inlineStr">
        <is>
          <t>Kış kabağı (meşe kabağı)</t>
        </is>
      </c>
      <c r="B61" t="n">
        <v>24</v>
      </c>
      <c r="C61" t="inlineStr"/>
      <c r="D61" t="inlineStr"/>
      <c r="E61" t="inlineStr">
        <is>
          <t>—</t>
        </is>
      </c>
      <c r="F61" t="inlineStr"/>
      <c r="G61" t="inlineStr"/>
      <c r="H61" t="inlineStr"/>
      <c r="I61" t="inlineStr"/>
      <c r="J61" t="inlineStr">
        <is>
          <t>Kabuk</t>
        </is>
      </c>
      <c r="K61" t="inlineStr">
        <is>
          <t>USDA National Nutrient Database for Standard Reference, Release 28 — Refuse (ayıklama fire) verileri (derleme: Agriculture Handbook 102, Matthews &amp; Garrison, 1975)</t>
        </is>
      </c>
    </row>
    <row r="62">
      <c r="A62" t="inlineStr">
        <is>
          <t>Balkabağı</t>
        </is>
      </c>
      <c r="B62" t="n">
        <v>30</v>
      </c>
      <c r="C62" t="inlineStr"/>
      <c r="D62" t="inlineStr"/>
      <c r="E62" t="inlineStr">
        <is>
          <t>—</t>
        </is>
      </c>
      <c r="F62" t="inlineStr"/>
      <c r="G62" t="inlineStr"/>
      <c r="H62" t="inlineStr"/>
      <c r="I62" t="inlineStr"/>
      <c r="J62" t="inlineStr">
        <is>
          <t>Çekirdek, kabuk ve sap</t>
        </is>
      </c>
      <c r="K62" t="inlineStr">
        <is>
          <t>USDA National Nutrient Database for Standard Reference, Release 28 — Refuse (ayıklama fire) verileri (derleme: Agriculture Handbook 102, Matthews &amp; Garrison, 1975)</t>
        </is>
      </c>
    </row>
    <row r="63">
      <c r="A63" s="4" t="inlineStr">
        <is>
          <t>Meyve ve otlar</t>
        </is>
      </c>
    </row>
    <row r="64">
      <c r="A64" t="inlineStr">
        <is>
          <t>Elma</t>
        </is>
      </c>
      <c r="B64" t="n">
        <v>10</v>
      </c>
      <c r="C64" t="inlineStr"/>
      <c r="D64" t="inlineStr"/>
      <c r="E64" t="inlineStr">
        <is>
          <t>—</t>
        </is>
      </c>
      <c r="F64" t="inlineStr"/>
      <c r="G64" t="inlineStr"/>
      <c r="H64" t="inlineStr"/>
      <c r="I64" t="inlineStr"/>
      <c r="J64" t="inlineStr">
        <is>
          <t>Çekirdek yuvası ve sap</t>
        </is>
      </c>
      <c r="K64" t="inlineStr">
        <is>
          <t>USDA National Nutrient Database for Standard Reference, Release 28 — Refuse (ayıklama fire) verileri (derleme: Agriculture Handbook 102, Matthews &amp; Garrison, 1975)</t>
        </is>
      </c>
    </row>
    <row r="65">
      <c r="A65" t="inlineStr">
        <is>
          <t>Muz</t>
        </is>
      </c>
      <c r="B65" t="n">
        <v>36</v>
      </c>
      <c r="C65" t="inlineStr"/>
      <c r="D65" t="inlineStr"/>
      <c r="E65" t="inlineStr">
        <is>
          <t>—</t>
        </is>
      </c>
      <c r="F65" t="inlineStr"/>
      <c r="G65" t="inlineStr"/>
      <c r="H65" t="inlineStr"/>
      <c r="I65" t="inlineStr"/>
      <c r="J65" t="inlineStr">
        <is>
          <t>Kabuk</t>
        </is>
      </c>
      <c r="K65" t="inlineStr">
        <is>
          <t>USDA National Nutrient Database for Standard Reference, Release 28 — Refuse (ayıklama fire) verileri (derleme: Agriculture Handbook 102, Matthews &amp; Garrison, 1975)</t>
        </is>
      </c>
    </row>
    <row r="66">
      <c r="A66" t="inlineStr">
        <is>
          <t>Portakal</t>
        </is>
      </c>
      <c r="B66" t="n">
        <v>27</v>
      </c>
      <c r="C66" t="inlineStr"/>
      <c r="D66" t="inlineStr"/>
      <c r="E66" t="inlineStr">
        <is>
          <t>—</t>
        </is>
      </c>
      <c r="F66" t="inlineStr"/>
      <c r="G66" t="inlineStr"/>
      <c r="H66" t="inlineStr"/>
      <c r="I66" t="inlineStr"/>
      <c r="J66" t="inlineStr">
        <is>
          <t>Kabuk ve çekirdek</t>
        </is>
      </c>
      <c r="K66" t="inlineStr">
        <is>
          <t>USDA National Nutrient Database for Standard Reference, Release 28 — Refuse (ayıklama fire) verileri (derleme: Agriculture Handbook 102, Matthews &amp; Garrison, 1975)</t>
        </is>
      </c>
    </row>
    <row r="67">
      <c r="A67" t="inlineStr">
        <is>
          <t>Limon (suyu)</t>
        </is>
      </c>
      <c r="B67" t="n">
        <v>47</v>
      </c>
      <c r="C67" t="inlineStr"/>
      <c r="D67" t="inlineStr"/>
      <c r="E67" t="inlineStr">
        <is>
          <t>—</t>
        </is>
      </c>
      <c r="F67" t="inlineStr"/>
      <c r="G67" t="inlineStr"/>
      <c r="H67" t="inlineStr"/>
      <c r="I67" t="inlineStr"/>
      <c r="J67" t="inlineStr">
        <is>
          <t>Kabuk %45, çekirdek %2</t>
        </is>
      </c>
      <c r="K67" t="inlineStr">
        <is>
          <t>USDA National Nutrient Database for Standard Reference, Release 28 — Refuse (ayıklama fire) verileri (derleme: Agriculture Handbook 102, Matthews &amp; Garrison, 1975)</t>
        </is>
      </c>
    </row>
    <row r="68">
      <c r="A68" t="inlineStr">
        <is>
          <t>Misket limonu</t>
        </is>
      </c>
      <c r="B68" t="n">
        <v>16</v>
      </c>
      <c r="C68" t="inlineStr"/>
      <c r="D68" t="inlineStr"/>
      <c r="E68" t="inlineStr">
        <is>
          <t>—</t>
        </is>
      </c>
      <c r="F68" t="inlineStr"/>
      <c r="G68" t="inlineStr"/>
      <c r="H68" t="inlineStr"/>
      <c r="I68" t="inlineStr"/>
      <c r="J68" t="inlineStr">
        <is>
          <t>Kabuk ve çekirdek</t>
        </is>
      </c>
      <c r="K68" t="inlineStr">
        <is>
          <t>USDA National Nutrient Database for Standard Reference, Release 28 — Refuse (ayıklama fire) verileri (derleme: Agriculture Handbook 102, Matthews &amp; Garrison, 1975)</t>
        </is>
      </c>
    </row>
    <row r="69">
      <c r="A69" t="inlineStr">
        <is>
          <t>Çilek</t>
        </is>
      </c>
      <c r="B69" t="n">
        <v>6</v>
      </c>
      <c r="C69" t="inlineStr"/>
      <c r="D69" t="inlineStr"/>
      <c r="E69" t="inlineStr">
        <is>
          <t>—</t>
        </is>
      </c>
      <c r="F69" t="inlineStr"/>
      <c r="G69" t="inlineStr"/>
      <c r="H69" t="inlineStr"/>
      <c r="I69" t="inlineStr"/>
      <c r="J69" t="inlineStr">
        <is>
          <t>Sap ve yapraklar</t>
        </is>
      </c>
      <c r="K69" t="inlineStr">
        <is>
          <t>USDA National Nutrient Database for Standard Reference, Release 28 — Refuse (ayıklama fire) verileri (derleme: Agriculture Handbook 102, Matthews &amp; Garrison, 1975)</t>
        </is>
      </c>
    </row>
    <row r="70">
      <c r="A70" t="inlineStr">
        <is>
          <t>Üzüm (çekirdeksiz)</t>
        </is>
      </c>
      <c r="B70" t="n">
        <v>4</v>
      </c>
      <c r="C70" t="inlineStr"/>
      <c r="D70" t="inlineStr"/>
      <c r="E70" t="inlineStr">
        <is>
          <t>—</t>
        </is>
      </c>
      <c r="F70" t="inlineStr"/>
      <c r="G70" t="inlineStr"/>
      <c r="H70" t="inlineStr"/>
      <c r="I70" t="inlineStr"/>
      <c r="J70" t="inlineStr">
        <is>
          <t>Saplar</t>
        </is>
      </c>
      <c r="K70" t="inlineStr">
        <is>
          <t>USDA National Nutrient Database for Standard Reference, Release 28 — Refuse (ayıklama fire) verileri (derleme: Agriculture Handbook 102, Matthews &amp; Garrison, 1975)</t>
        </is>
      </c>
    </row>
    <row r="71">
      <c r="A71" t="inlineStr">
        <is>
          <t>Karpuz</t>
        </is>
      </c>
      <c r="B71" t="n">
        <v>48</v>
      </c>
      <c r="C71" t="inlineStr"/>
      <c r="D71" t="inlineStr"/>
      <c r="E71" t="inlineStr">
        <is>
          <t>—</t>
        </is>
      </c>
      <c r="F71" t="inlineStr"/>
      <c r="G71" t="inlineStr"/>
      <c r="H71" t="inlineStr"/>
      <c r="I71" t="inlineStr"/>
      <c r="J71" t="inlineStr">
        <is>
          <t>Kabuk, çekirdek ve doğrama kaybı</t>
        </is>
      </c>
      <c r="K71" t="inlineStr">
        <is>
          <t>USDA National Nutrient Database for Standard Reference, Release 28 — Refuse (ayıklama fire) verileri (derleme: Agriculture Handbook 102, Matthews &amp; Garrison, 1975)</t>
        </is>
      </c>
    </row>
    <row r="72">
      <c r="A72" t="inlineStr">
        <is>
          <t>Kavun</t>
        </is>
      </c>
      <c r="B72" t="n">
        <v>49</v>
      </c>
      <c r="C72" t="inlineStr"/>
      <c r="D72" t="inlineStr"/>
      <c r="E72" t="inlineStr">
        <is>
          <t>—</t>
        </is>
      </c>
      <c r="F72" t="inlineStr"/>
      <c r="G72" t="inlineStr"/>
      <c r="H72" t="inlineStr"/>
      <c r="I72" t="inlineStr"/>
      <c r="J72" t="inlineStr">
        <is>
          <t>İç %9, kabuk %39, doğrama %1</t>
        </is>
      </c>
      <c r="K72" t="inlineStr">
        <is>
          <t>USDA National Nutrient Database for Standard Reference, Release 28 — Refuse (ayıklama fire) verileri (derleme: Agriculture Handbook 102, Matthews &amp; Garrison, 1975)</t>
        </is>
      </c>
    </row>
    <row r="73">
      <c r="A73" t="inlineStr">
        <is>
          <t>Bal kabağı kavunu</t>
        </is>
      </c>
      <c r="B73" t="n">
        <v>54</v>
      </c>
      <c r="C73" t="inlineStr"/>
      <c r="D73" t="inlineStr"/>
      <c r="E73" t="inlineStr">
        <is>
          <t>—</t>
        </is>
      </c>
      <c r="F73" t="inlineStr"/>
      <c r="G73" t="inlineStr"/>
      <c r="H73" t="inlineStr"/>
      <c r="I73" t="inlineStr"/>
      <c r="J73" t="inlineStr">
        <is>
          <t>İç %5, kabuk %49</t>
        </is>
      </c>
      <c r="K73" t="inlineStr">
        <is>
          <t>USDA National Nutrient Database for Standard Reference, Release 28 — Refuse (ayıklama fire) verileri (derleme: Agriculture Handbook 102, Matthews &amp; Garrison, 1975)</t>
        </is>
      </c>
    </row>
    <row r="74">
      <c r="A74" t="inlineStr">
        <is>
          <t>Şeftali</t>
        </is>
      </c>
      <c r="B74" t="n">
        <v>4</v>
      </c>
      <c r="C74" t="inlineStr"/>
      <c r="D74" t="inlineStr"/>
      <c r="E74" t="inlineStr">
        <is>
          <t>—</t>
        </is>
      </c>
      <c r="F74" t="inlineStr"/>
      <c r="G74" t="inlineStr"/>
      <c r="H74" t="inlineStr"/>
      <c r="I74" t="inlineStr"/>
      <c r="J74" t="inlineStr">
        <is>
          <t>Çekirdek</t>
        </is>
      </c>
      <c r="K74" t="inlineStr">
        <is>
          <t>USDA National Nutrient Database for Standard Reference, Release 28 — Refuse (ayıklama fire) verileri (derleme: Agriculture Handbook 102, Matthews &amp; Garrison, 1975)</t>
        </is>
      </c>
    </row>
    <row r="75">
      <c r="A75" t="inlineStr">
        <is>
          <t>Armut</t>
        </is>
      </c>
      <c r="B75" t="n">
        <v>10</v>
      </c>
      <c r="C75" t="inlineStr"/>
      <c r="D75" t="inlineStr"/>
      <c r="E75" t="inlineStr">
        <is>
          <t>—</t>
        </is>
      </c>
      <c r="F75" t="inlineStr"/>
      <c r="G75" t="inlineStr"/>
      <c r="H75" t="inlineStr"/>
      <c r="I75" t="inlineStr"/>
      <c r="J75" t="inlineStr">
        <is>
          <t>Sap, çekirdek yuvası</t>
        </is>
      </c>
      <c r="K75" t="inlineStr">
        <is>
          <t>USDA National Nutrient Database for Standard Reference, Release 28 — Refuse (ayıklama fire) verileri (derleme: Agriculture Handbook 102, Matthews &amp; Garrison, 1975)</t>
        </is>
      </c>
    </row>
    <row r="76">
      <c r="A76" t="inlineStr">
        <is>
          <t>Mango</t>
        </is>
      </c>
      <c r="B76" t="n">
        <v>29</v>
      </c>
      <c r="C76" t="inlineStr"/>
      <c r="D76" t="inlineStr"/>
      <c r="E76" t="inlineStr">
        <is>
          <t>—</t>
        </is>
      </c>
      <c r="F76" t="inlineStr"/>
      <c r="G76" t="inlineStr"/>
      <c r="H76" t="inlineStr"/>
      <c r="I76" t="inlineStr"/>
      <c r="J76" t="inlineStr">
        <is>
          <t>Çekirdek ve kabuk</t>
        </is>
      </c>
      <c r="K76" t="inlineStr">
        <is>
          <t>USDA National Nutrient Database for Standard Reference, Release 28 — Refuse (ayıklama fire) verileri (derleme: Agriculture Handbook 102, Matthews &amp; Garrison, 1975)</t>
        </is>
      </c>
    </row>
    <row r="77">
      <c r="A77" t="inlineStr">
        <is>
          <t>Avokado</t>
        </is>
      </c>
      <c r="B77" t="n">
        <v>26</v>
      </c>
      <c r="C77" t="inlineStr"/>
      <c r="D77" t="inlineStr"/>
      <c r="E77" t="inlineStr">
        <is>
          <t>—</t>
        </is>
      </c>
      <c r="F77" t="inlineStr"/>
      <c r="G77" t="inlineStr"/>
      <c r="H77" t="inlineStr"/>
      <c r="I77" t="inlineStr"/>
      <c r="J77" t="inlineStr">
        <is>
          <t>Çekirdek ve kabuk</t>
        </is>
      </c>
      <c r="K77" t="inlineStr">
        <is>
          <t>USDA National Nutrient Database for Standard Reference, Release 28 — Refuse (ayıklama fire) verileri (derleme: Agriculture Handbook 102, Matthews &amp; Garrison, 1975)</t>
        </is>
      </c>
    </row>
    <row r="78">
      <c r="A78" t="inlineStr">
        <is>
          <t>Kivi</t>
        </is>
      </c>
      <c r="B78" t="n">
        <v>24</v>
      </c>
      <c r="C78" t="inlineStr"/>
      <c r="D78" t="inlineStr"/>
      <c r="E78" t="inlineStr">
        <is>
          <t>—</t>
        </is>
      </c>
      <c r="F78" t="inlineStr"/>
      <c r="G78" t="inlineStr"/>
      <c r="H78" t="inlineStr"/>
      <c r="I78" t="inlineStr"/>
      <c r="J78" t="inlineStr">
        <is>
          <t>Kabuk</t>
        </is>
      </c>
      <c r="K78" t="inlineStr">
        <is>
          <t>USDA National Nutrient Database for Standard Reference, Release 28 — Refuse (ayıklama fire) verileri (derleme: Agriculture Handbook 102, Matthews &amp; Garrison, 1975)</t>
        </is>
      </c>
    </row>
    <row r="79">
      <c r="A79" t="inlineStr">
        <is>
          <t>Ananas</t>
        </is>
      </c>
      <c r="B79" t="n">
        <v>42</v>
      </c>
      <c r="C79" t="n">
        <v>42</v>
      </c>
      <c r="D79" t="n">
        <v>49</v>
      </c>
      <c r="E79" t="inlineStr">
        <is>
          <t>—</t>
        </is>
      </c>
      <c r="F79" t="inlineStr"/>
      <c r="G79" t="inlineStr"/>
      <c r="H79" t="inlineStr"/>
      <c r="I79" t="inlineStr"/>
      <c r="J79" t="inlineStr">
        <is>
          <t>Çekirdek %8, taç %13–16, soyma %22–26 (çeşide göre)</t>
        </is>
      </c>
      <c r="K79" t="inlineStr">
        <is>
          <t>USDA National Nutrient Database for Standard Reference, Release 28 — Refuse (ayıklama fire) verileri (derleme: Agriculture Handbook 102, Matthews &amp; Garrison, 1975)</t>
        </is>
      </c>
    </row>
    <row r="80">
      <c r="A80" t="inlineStr">
        <is>
          <t>Kiraz</t>
        </is>
      </c>
      <c r="B80" t="n">
        <v>8</v>
      </c>
      <c r="C80" t="inlineStr"/>
      <c r="D80" t="inlineStr"/>
      <c r="E80" t="inlineStr">
        <is>
          <t>—</t>
        </is>
      </c>
      <c r="F80" t="inlineStr"/>
      <c r="G80" t="inlineStr"/>
      <c r="H80" t="inlineStr"/>
      <c r="I80" t="inlineStr"/>
      <c r="J80" t="inlineStr">
        <is>
          <t>Çekirdek ve saplar</t>
        </is>
      </c>
      <c r="K80" t="inlineStr">
        <is>
          <t>USDA National Nutrient Database for Standard Reference, Release 28 — Refuse (ayıklama fire) verileri (derleme: Agriculture Handbook 102, Matthews &amp; Garrison, 1975)</t>
        </is>
      </c>
    </row>
    <row r="81">
      <c r="A81" t="inlineStr">
        <is>
          <t>Erik</t>
        </is>
      </c>
      <c r="B81" t="n">
        <v>6</v>
      </c>
      <c r="C81" t="inlineStr"/>
      <c r="D81" t="inlineStr"/>
      <c r="E81" t="inlineStr">
        <is>
          <t>—</t>
        </is>
      </c>
      <c r="F81" t="inlineStr"/>
      <c r="G81" t="inlineStr"/>
      <c r="H81" t="inlineStr"/>
      <c r="I81" t="inlineStr"/>
      <c r="J81" t="inlineStr">
        <is>
          <t>Çekirdek</t>
        </is>
      </c>
      <c r="K81" t="inlineStr">
        <is>
          <t>USDA National Nutrient Database for Standard Reference, Release 28 — Refuse (ayıklama fire) verileri (derleme: Agriculture Handbook 102, Matthews &amp; Garrison, 1975)</t>
        </is>
      </c>
    </row>
    <row r="82">
      <c r="A82" t="inlineStr">
        <is>
          <t>Kayısı</t>
        </is>
      </c>
      <c r="B82" t="n">
        <v>7</v>
      </c>
      <c r="C82" t="inlineStr"/>
      <c r="D82" t="inlineStr"/>
      <c r="E82" t="inlineStr">
        <is>
          <t>—</t>
        </is>
      </c>
      <c r="F82" t="inlineStr"/>
      <c r="G82" t="inlineStr"/>
      <c r="H82" t="inlineStr"/>
      <c r="I82" t="inlineStr"/>
      <c r="J82" t="inlineStr">
        <is>
          <t>Çekirdek</t>
        </is>
      </c>
      <c r="K82" t="inlineStr">
        <is>
          <t>USDA National Nutrient Database for Standard Reference, Release 28 — Refuse (ayıklama fire) verileri (derleme: Agriculture Handbook 102, Matthews &amp; Garrison, 1975)</t>
        </is>
      </c>
    </row>
    <row r="83">
      <c r="A83" t="inlineStr">
        <is>
          <t>İncir</t>
        </is>
      </c>
      <c r="B83" t="n">
        <v>1</v>
      </c>
      <c r="C83" t="inlineStr"/>
      <c r="D83" t="inlineStr"/>
      <c r="E83" t="inlineStr">
        <is>
          <t>—</t>
        </is>
      </c>
      <c r="F83" t="inlineStr"/>
      <c r="G83" t="inlineStr"/>
      <c r="H83" t="inlineStr"/>
      <c r="I83" t="inlineStr"/>
      <c r="J83" t="inlineStr">
        <is>
          <t>Saplar</t>
        </is>
      </c>
      <c r="K83" t="inlineStr">
        <is>
          <t>USDA National Nutrient Database for Standard Reference, Release 28 — Refuse (ayıklama fire) verileri (derleme: Agriculture Handbook 102, Matthews &amp; Garrison, 1975)</t>
        </is>
      </c>
    </row>
    <row r="84">
      <c r="A84" t="inlineStr">
        <is>
          <t>Kestane</t>
        </is>
      </c>
      <c r="B84" t="n">
        <v>26</v>
      </c>
      <c r="C84" t="inlineStr"/>
      <c r="D84" t="inlineStr"/>
      <c r="E84" t="inlineStr">
        <is>
          <t>—</t>
        </is>
      </c>
      <c r="F84" t="inlineStr"/>
      <c r="G84" t="inlineStr"/>
      <c r="H84" t="inlineStr"/>
      <c r="I84" t="inlineStr"/>
      <c r="J84" t="inlineStr">
        <is>
          <t>Kabuk</t>
        </is>
      </c>
      <c r="K84" t="inlineStr">
        <is>
          <t>USDA National Nutrient Database for Standard Reference, Release 28 — Refuse (ayıklama fire) verileri (derleme: Agriculture Handbook 102, Matthews &amp; Garrison, 1975)</t>
        </is>
      </c>
    </row>
    <row r="85">
      <c r="A85" t="inlineStr">
        <is>
          <t>Maydanoz</t>
        </is>
      </c>
      <c r="B85" t="n">
        <v>5</v>
      </c>
      <c r="C85" t="inlineStr"/>
      <c r="D85" t="inlineStr"/>
      <c r="E85" t="inlineStr">
        <is>
          <t>—</t>
        </is>
      </c>
      <c r="F85" t="inlineStr"/>
      <c r="G85" t="inlineStr"/>
      <c r="H85" t="inlineStr"/>
      <c r="I85" t="inlineStr"/>
      <c r="J85" t="inlineStr">
        <is>
          <t>Kalın saplar</t>
        </is>
      </c>
      <c r="K85" t="inlineStr">
        <is>
          <t>USDA National Nutrient Database for Standard Reference, Release 28 — Refuse (ayıklama fire) verileri (derleme: Agriculture Handbook 102, Matthews &amp; Garrison, 1975)</t>
        </is>
      </c>
    </row>
    <row r="86">
      <c r="A86" t="inlineStr">
        <is>
          <t>Dereotu</t>
        </is>
      </c>
      <c r="B86" t="n">
        <v>41</v>
      </c>
      <c r="C86" t="inlineStr"/>
      <c r="D86" t="inlineStr"/>
      <c r="E86" t="inlineStr">
        <is>
          <t>—</t>
        </is>
      </c>
      <c r="F86" t="inlineStr"/>
      <c r="G86" t="inlineStr"/>
      <c r="H86" t="inlineStr"/>
      <c r="I86" t="inlineStr"/>
      <c r="J86" t="inlineStr">
        <is>
          <t>Kalın saplar ve kırpma</t>
        </is>
      </c>
      <c r="K86" t="inlineStr">
        <is>
          <t>USDA National Nutrient Database for Standard Reference, Release 28 — Refuse (ayıklama fire) verileri (derleme: Agriculture Handbook 102, Matthews &amp; Garrison, 1975)</t>
        </is>
      </c>
    </row>
    <row r="87">
      <c r="A87" t="inlineStr">
        <is>
          <t>Fesleğen (taze)</t>
        </is>
      </c>
      <c r="B87" t="n">
        <v>36</v>
      </c>
      <c r="C87" t="inlineStr"/>
      <c r="D87" t="inlineStr"/>
      <c r="E87" t="inlineStr">
        <is>
          <t>—</t>
        </is>
      </c>
      <c r="F87" t="inlineStr"/>
      <c r="G87" t="inlineStr"/>
      <c r="H87" t="inlineStr"/>
      <c r="I87" t="inlineStr"/>
      <c r="J87" t="inlineStr">
        <is>
          <t>Kalın saplar ve çiçek başları</t>
        </is>
      </c>
      <c r="K87" t="inlineStr">
        <is>
          <t>USDA National Nutrient Database for Standard Reference, Release 28 — Refuse (ayıklama fire) verileri (derleme: Agriculture Handbook 102, Matthews &amp; Garrison, 1975)</t>
        </is>
      </c>
    </row>
    <row r="88">
      <c r="A88" t="inlineStr">
        <is>
          <t>Su teresi</t>
        </is>
      </c>
      <c r="B88" t="n">
        <v>8</v>
      </c>
      <c r="C88" t="inlineStr"/>
      <c r="D88" t="inlineStr"/>
      <c r="E88" t="inlineStr">
        <is>
          <t>—</t>
        </is>
      </c>
      <c r="F88" t="inlineStr"/>
      <c r="G88" t="inlineStr"/>
      <c r="H88" t="inlineStr"/>
      <c r="I88" t="inlineStr"/>
      <c r="J88" t="inlineStr">
        <is>
          <t>Kalın saplar ve uçlar</t>
        </is>
      </c>
      <c r="K88" t="inlineStr">
        <is>
          <t>USDA National Nutrient Database for Standard Reference, Release 28 — Refuse (ayıklama fire) verileri (derleme: Agriculture Handbook 102, Matthews &amp; Garrison, 1975)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2026-09-14T23:08:31Z</dcterms:created>
  <dcterms:modified xmlns:dcterms="http://purl.org/dc/terms/" xmlns:xsi="http://www.w3.org/2001/XMLSchema-instance" xsi:type="dcterms:W3CDTF">2026-09-14T23:08:31Z</dcterms:modified>
</cp:coreProperties>
</file>