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yat Hesaplayıcı" sheetId="1" state="visible" r:id="rId1"/>
    <sheet xmlns:r="http://schemas.openxmlformats.org/officeDocument/2006/relationships" name="Matris" sheetId="2" state="visible" r:id="rId2"/>
    <sheet xmlns:r="http://schemas.openxmlformats.org/officeDocument/2006/relationships" name="Örnek Menü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A1F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18" customWidth="1" min="2" max="2"/>
  </cols>
  <sheetData>
    <row r="1">
      <c r="A1" s="1" t="inlineStr">
        <is>
          <t>Maliyet (₺)</t>
        </is>
      </c>
      <c r="B1" s="2" t="n">
        <v>90</v>
      </c>
    </row>
    <row r="2">
      <c r="A2" s="1" t="inlineStr">
        <is>
          <t>Hedef food cost (%)</t>
        </is>
      </c>
      <c r="B2" s="2" t="n">
        <v>30</v>
      </c>
    </row>
    <row r="3">
      <c r="A3" s="1" t="inlineStr">
        <is>
          <t>KDV (%)</t>
        </is>
      </c>
      <c r="B3" s="2" t="n">
        <v>10</v>
      </c>
    </row>
    <row r="4">
      <c r="A4" s="1" t="inlineStr">
        <is>
          <t>Servis (%)</t>
        </is>
      </c>
      <c r="B4" s="2" t="n">
        <v>0</v>
      </c>
    </row>
    <row r="5">
      <c r="A5" s="1" t="inlineStr">
        <is>
          <t>Net fiyat</t>
        </is>
      </c>
      <c r="B5">
        <f>IF(B2&lt;=0,"",B2/(B3/100))</f>
        <v/>
      </c>
    </row>
    <row r="6">
      <c r="A6" s="1" t="inlineStr">
        <is>
          <t>Brüt fiyat</t>
        </is>
      </c>
      <c r="B6">
        <f>IF(B5="","",B5*(1+B3/100))</f>
        <v/>
      </c>
    </row>
    <row r="7">
      <c r="A7" s="1" t="inlineStr">
        <is>
          <t>Adisyon (servisli)</t>
        </is>
      </c>
      <c r="B7">
        <f>IF(B6="","",B6*(1+B4/100))</f>
        <v/>
      </c>
    </row>
    <row r="8">
      <c r="A8" s="1" t="inlineStr">
        <is>
          <t>Gerçekleşen food cost (%)</t>
        </is>
      </c>
      <c r="B8">
        <f>IF(B5="","",B1/B5*100)</f>
        <v/>
      </c>
    </row>
    <row r="9">
      <c r="A9" s="1" t="inlineStr">
        <is>
          <t>Katkı payı (₺)</t>
        </is>
      </c>
      <c r="B9">
        <f>IF(B5="","",B5-B1)</f>
        <v/>
      </c>
    </row>
    <row r="10">
      <c r="A10" s="1" t="inlineStr">
        <is>
          <t>Brüt (5’e yuvarlı)</t>
        </is>
      </c>
      <c r="B10">
        <f>IF(B6="","",MROUND(B6,5))</f>
        <v/>
      </c>
    </row>
    <row r="11">
      <c r="A11" s="1" t="inlineStr">
        <is>
          <t>Brüt (,99)</t>
        </is>
      </c>
      <c r="B11">
        <f>IF(B6="","",FLOOR(B6,1)+0.99)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2" customWidth="1" min="3" max="3"/>
    <col width="12" customWidth="1" min="4" max="4"/>
    <col width="10" customWidth="1" min="5" max="5"/>
    <col width="12" customWidth="1" min="6" max="6"/>
    <col width="12" customWidth="1" min="7" max="7"/>
    <col width="10" customWidth="1" min="8" max="8"/>
    <col width="14" customWidth="1" min="9" max="9"/>
    <col width="4" customWidth="1" min="10" max="10"/>
    <col width="22" customWidth="1" min="11" max="11"/>
  </cols>
  <sheetData>
    <row r="1">
      <c r="A1" s="1" t="inlineStr">
        <is>
          <t>KDV %</t>
        </is>
      </c>
      <c r="K1" s="1" t="inlineStr">
        <is>
          <t>Popülerlik eşiği</t>
        </is>
      </c>
    </row>
    <row r="2">
      <c r="A2" s="2" t="n">
        <v>10</v>
      </c>
      <c r="K2">
        <f>IF(COUNTA(A5:A34)=0,"",(1/COUNTA(A5:A34))*0.7)</f>
        <v/>
      </c>
    </row>
    <row r="3">
      <c r="K3" s="1" t="inlineStr">
        <is>
          <t>Ağırlıklı ort. katkı</t>
        </is>
      </c>
    </row>
    <row r="4">
      <c r="A4" s="3" t="inlineStr">
        <is>
          <t>Yemek</t>
        </is>
      </c>
      <c r="B4" s="3" t="inlineStr">
        <is>
          <t>Kategori</t>
        </is>
      </c>
      <c r="C4" s="3" t="inlineStr">
        <is>
          <t>Maliyet</t>
        </is>
      </c>
      <c r="D4" s="3" t="inlineStr">
        <is>
          <t>Brüt Fiyat</t>
        </is>
      </c>
      <c r="E4" s="3" t="inlineStr">
        <is>
          <t>Adet</t>
        </is>
      </c>
      <c r="F4" s="3" t="inlineStr">
        <is>
          <t>Net</t>
        </is>
      </c>
      <c r="G4" s="3" t="inlineStr">
        <is>
          <t>Katkı Payı</t>
        </is>
      </c>
      <c r="H4" s="3" t="inlineStr">
        <is>
          <t>Pay %</t>
        </is>
      </c>
      <c r="I4" s="3" t="inlineStr">
        <is>
          <t>Sınıf</t>
        </is>
      </c>
      <c r="K4">
        <f>IF(SUM(E5:E34)=0,"",SUMPRODUCT(G5:G34,E5:E34)/SUM(E5:E34))</f>
        <v/>
      </c>
    </row>
    <row r="5">
      <c r="A5" s="2" t="n"/>
      <c r="B5" s="2" t="n"/>
      <c r="C5" s="2" t="n"/>
      <c r="D5" s="2" t="n"/>
      <c r="E5" s="2" t="n"/>
      <c r="F5">
        <f>IF($D5="","",$D5/(1+$B$2/100))</f>
        <v/>
      </c>
      <c r="G5">
        <f>IF($F5="","",$F5-$C5)</f>
        <v/>
      </c>
      <c r="H5">
        <f>IF(SUM($E$5:$E$34)=0,"",$E5/SUM($E$5:$E$34))</f>
        <v/>
      </c>
      <c r="I5">
        <f>IF(OR($A5="",$H5=""),"",IF(AND($H5&gt;=$K$2,$G5&gt;=$K$4),"Yıldız",IF(AND($H5&gt;=$K$2,$G5&lt;$K$4),"İş Atı",IF(AND($H5&lt;$K$2,$G5&gt;=$K$4),"Bulmaca","Köpek"))))</f>
        <v/>
      </c>
    </row>
    <row r="6">
      <c r="A6" s="2" t="n"/>
      <c r="B6" s="2" t="n"/>
      <c r="C6" s="2" t="n"/>
      <c r="D6" s="2" t="n"/>
      <c r="E6" s="2" t="n"/>
      <c r="F6">
        <f>IF($D6="","",$D6/(1+$B$2/100))</f>
        <v/>
      </c>
      <c r="G6">
        <f>IF($F6="","",$F6-$C6)</f>
        <v/>
      </c>
      <c r="H6">
        <f>IF(SUM($E$5:$E$34)=0,"",$E6/SUM($E$5:$E$34))</f>
        <v/>
      </c>
      <c r="I6">
        <f>IF(OR($A6="",$H6=""),"",IF(AND($H6&gt;=$K$2,$G6&gt;=$K$4),"Yıldız",IF(AND($H6&gt;=$K$2,$G6&lt;$K$4),"İş Atı",IF(AND($H6&lt;$K$2,$G6&gt;=$K$4),"Bulmaca","Köpek"))))</f>
        <v/>
      </c>
    </row>
    <row r="7">
      <c r="A7" s="2" t="n"/>
      <c r="B7" s="2" t="n"/>
      <c r="C7" s="2" t="n"/>
      <c r="D7" s="2" t="n"/>
      <c r="E7" s="2" t="n"/>
      <c r="F7">
        <f>IF($D7="","",$D7/(1+$B$2/100))</f>
        <v/>
      </c>
      <c r="G7">
        <f>IF($F7="","",$F7-$C7)</f>
        <v/>
      </c>
      <c r="H7">
        <f>IF(SUM($E$5:$E$34)=0,"",$E7/SUM($E$5:$E$34))</f>
        <v/>
      </c>
      <c r="I7">
        <f>IF(OR($A7="",$H7=""),"",IF(AND($H7&gt;=$K$2,$G7&gt;=$K$4),"Yıldız",IF(AND($H7&gt;=$K$2,$G7&lt;$K$4),"İş Atı",IF(AND($H7&lt;$K$2,$G7&gt;=$K$4),"Bulmaca","Köpek"))))</f>
        <v/>
      </c>
    </row>
    <row r="8">
      <c r="A8" s="2" t="n"/>
      <c r="B8" s="2" t="n"/>
      <c r="C8" s="2" t="n"/>
      <c r="D8" s="2" t="n"/>
      <c r="E8" s="2" t="n"/>
      <c r="F8">
        <f>IF($D8="","",$D8/(1+$B$2/100))</f>
        <v/>
      </c>
      <c r="G8">
        <f>IF($F8="","",$F8-$C8)</f>
        <v/>
      </c>
      <c r="H8">
        <f>IF(SUM($E$5:$E$34)=0,"",$E8/SUM($E$5:$E$34))</f>
        <v/>
      </c>
      <c r="I8">
        <f>IF(OR($A8="",$H8=""),"",IF(AND($H8&gt;=$K$2,$G8&gt;=$K$4),"Yıldız",IF(AND($H8&gt;=$K$2,$G8&lt;$K$4),"İş Atı",IF(AND($H8&lt;$K$2,$G8&gt;=$K$4),"Bulmaca","Köpek"))))</f>
        <v/>
      </c>
    </row>
    <row r="9">
      <c r="A9" s="2" t="n"/>
      <c r="B9" s="2" t="n"/>
      <c r="C9" s="2" t="n"/>
      <c r="D9" s="2" t="n"/>
      <c r="E9" s="2" t="n"/>
      <c r="F9">
        <f>IF($D9="","",$D9/(1+$B$2/100))</f>
        <v/>
      </c>
      <c r="G9">
        <f>IF($F9="","",$F9-$C9)</f>
        <v/>
      </c>
      <c r="H9">
        <f>IF(SUM($E$5:$E$34)=0,"",$E9/SUM($E$5:$E$34))</f>
        <v/>
      </c>
      <c r="I9">
        <f>IF(OR($A9="",$H9=""),"",IF(AND($H9&gt;=$K$2,$G9&gt;=$K$4),"Yıldız",IF(AND($H9&gt;=$K$2,$G9&lt;$K$4),"İş Atı",IF(AND($H9&lt;$K$2,$G9&gt;=$K$4),"Bulmaca","Köpek"))))</f>
        <v/>
      </c>
    </row>
    <row r="10">
      <c r="A10" s="2" t="n"/>
      <c r="B10" s="2" t="n"/>
      <c r="C10" s="2" t="n"/>
      <c r="D10" s="2" t="n"/>
      <c r="E10" s="2" t="n"/>
      <c r="F10">
        <f>IF($D10="","",$D10/(1+$B$2/100))</f>
        <v/>
      </c>
      <c r="G10">
        <f>IF($F10="","",$F10-$C10)</f>
        <v/>
      </c>
      <c r="H10">
        <f>IF(SUM($E$5:$E$34)=0,"",$E10/SUM($E$5:$E$34))</f>
        <v/>
      </c>
      <c r="I10">
        <f>IF(OR($A10="",$H10=""),"",IF(AND($H10&gt;=$K$2,$G10&gt;=$K$4),"Yıldız",IF(AND($H10&gt;=$K$2,$G10&lt;$K$4),"İş Atı",IF(AND($H10&lt;$K$2,$G10&gt;=$K$4),"Bulmaca","Köpek"))))</f>
        <v/>
      </c>
    </row>
    <row r="11">
      <c r="A11" s="2" t="n"/>
      <c r="B11" s="2" t="n"/>
      <c r="C11" s="2" t="n"/>
      <c r="D11" s="2" t="n"/>
      <c r="E11" s="2" t="n"/>
      <c r="F11">
        <f>IF($D11="","",$D11/(1+$B$2/100))</f>
        <v/>
      </c>
      <c r="G11">
        <f>IF($F11="","",$F11-$C11)</f>
        <v/>
      </c>
      <c r="H11">
        <f>IF(SUM($E$5:$E$34)=0,"",$E11/SUM($E$5:$E$34))</f>
        <v/>
      </c>
      <c r="I11">
        <f>IF(OR($A11="",$H11=""),"",IF(AND($H11&gt;=$K$2,$G11&gt;=$K$4),"Yıldız",IF(AND($H11&gt;=$K$2,$G11&lt;$K$4),"İş Atı",IF(AND($H11&lt;$K$2,$G11&gt;=$K$4),"Bulmaca","Köpek"))))</f>
        <v/>
      </c>
    </row>
    <row r="12">
      <c r="A12" s="2" t="n"/>
      <c r="B12" s="2" t="n"/>
      <c r="C12" s="2" t="n"/>
      <c r="D12" s="2" t="n"/>
      <c r="E12" s="2" t="n"/>
      <c r="F12">
        <f>IF($D12="","",$D12/(1+$B$2/100))</f>
        <v/>
      </c>
      <c r="G12">
        <f>IF($F12="","",$F12-$C12)</f>
        <v/>
      </c>
      <c r="H12">
        <f>IF(SUM($E$5:$E$34)=0,"",$E12/SUM($E$5:$E$34))</f>
        <v/>
      </c>
      <c r="I12">
        <f>IF(OR($A12="",$H12=""),"",IF(AND($H12&gt;=$K$2,$G12&gt;=$K$4),"Yıldız",IF(AND($H12&gt;=$K$2,$G12&lt;$K$4),"İş Atı",IF(AND($H12&lt;$K$2,$G12&gt;=$K$4),"Bulmaca","Köpek"))))</f>
        <v/>
      </c>
    </row>
    <row r="13">
      <c r="A13" s="2" t="n"/>
      <c r="B13" s="2" t="n"/>
      <c r="C13" s="2" t="n"/>
      <c r="D13" s="2" t="n"/>
      <c r="E13" s="2" t="n"/>
      <c r="F13">
        <f>IF($D13="","",$D13/(1+$B$2/100))</f>
        <v/>
      </c>
      <c r="G13">
        <f>IF($F13="","",$F13-$C13)</f>
        <v/>
      </c>
      <c r="H13">
        <f>IF(SUM($E$5:$E$34)=0,"",$E13/SUM($E$5:$E$34))</f>
        <v/>
      </c>
      <c r="I13">
        <f>IF(OR($A13="",$H13=""),"",IF(AND($H13&gt;=$K$2,$G13&gt;=$K$4),"Yıldız",IF(AND($H13&gt;=$K$2,$G13&lt;$K$4),"İş Atı",IF(AND($H13&lt;$K$2,$G13&gt;=$K$4),"Bulmaca","Köpek"))))</f>
        <v/>
      </c>
    </row>
    <row r="14">
      <c r="A14" s="2" t="n"/>
      <c r="B14" s="2" t="n"/>
      <c r="C14" s="2" t="n"/>
      <c r="D14" s="2" t="n"/>
      <c r="E14" s="2" t="n"/>
      <c r="F14">
        <f>IF($D14="","",$D14/(1+$B$2/100))</f>
        <v/>
      </c>
      <c r="G14">
        <f>IF($F14="","",$F14-$C14)</f>
        <v/>
      </c>
      <c r="H14">
        <f>IF(SUM($E$5:$E$34)=0,"",$E14/SUM($E$5:$E$34))</f>
        <v/>
      </c>
      <c r="I14">
        <f>IF(OR($A14="",$H14=""),"",IF(AND($H14&gt;=$K$2,$G14&gt;=$K$4),"Yıldız",IF(AND($H14&gt;=$K$2,$G14&lt;$K$4),"İş Atı",IF(AND($H14&lt;$K$2,$G14&gt;=$K$4),"Bulmaca","Köpek"))))</f>
        <v/>
      </c>
    </row>
    <row r="15">
      <c r="A15" s="2" t="n"/>
      <c r="B15" s="2" t="n"/>
      <c r="C15" s="2" t="n"/>
      <c r="D15" s="2" t="n"/>
      <c r="E15" s="2" t="n"/>
      <c r="F15">
        <f>IF($D15="","",$D15/(1+$B$2/100))</f>
        <v/>
      </c>
      <c r="G15">
        <f>IF($F15="","",$F15-$C15)</f>
        <v/>
      </c>
      <c r="H15">
        <f>IF(SUM($E$5:$E$34)=0,"",$E15/SUM($E$5:$E$34))</f>
        <v/>
      </c>
      <c r="I15">
        <f>IF(OR($A15="",$H15=""),"",IF(AND($H15&gt;=$K$2,$G15&gt;=$K$4),"Yıldız",IF(AND($H15&gt;=$K$2,$G15&lt;$K$4),"İş Atı",IF(AND($H15&lt;$K$2,$G15&gt;=$K$4),"Bulmaca","Köpek"))))</f>
        <v/>
      </c>
    </row>
    <row r="16">
      <c r="A16" s="2" t="n"/>
      <c r="B16" s="2" t="n"/>
      <c r="C16" s="2" t="n"/>
      <c r="D16" s="2" t="n"/>
      <c r="E16" s="2" t="n"/>
      <c r="F16">
        <f>IF($D16="","",$D16/(1+$B$2/100))</f>
        <v/>
      </c>
      <c r="G16">
        <f>IF($F16="","",$F16-$C16)</f>
        <v/>
      </c>
      <c r="H16">
        <f>IF(SUM($E$5:$E$34)=0,"",$E16/SUM($E$5:$E$34))</f>
        <v/>
      </c>
      <c r="I16">
        <f>IF(OR($A16="",$H16=""),"",IF(AND($H16&gt;=$K$2,$G16&gt;=$K$4),"Yıldız",IF(AND($H16&gt;=$K$2,$G16&lt;$K$4),"İş Atı",IF(AND($H16&lt;$K$2,$G16&gt;=$K$4),"Bulmaca","Köpek"))))</f>
        <v/>
      </c>
    </row>
    <row r="17">
      <c r="A17" s="2" t="n"/>
      <c r="B17" s="2" t="n"/>
      <c r="C17" s="2" t="n"/>
      <c r="D17" s="2" t="n"/>
      <c r="E17" s="2" t="n"/>
      <c r="F17">
        <f>IF($D17="","",$D17/(1+$B$2/100))</f>
        <v/>
      </c>
      <c r="G17">
        <f>IF($F17="","",$F17-$C17)</f>
        <v/>
      </c>
      <c r="H17">
        <f>IF(SUM($E$5:$E$34)=0,"",$E17/SUM($E$5:$E$34))</f>
        <v/>
      </c>
      <c r="I17">
        <f>IF(OR($A17="",$H17=""),"",IF(AND($H17&gt;=$K$2,$G17&gt;=$K$4),"Yıldız",IF(AND($H17&gt;=$K$2,$G17&lt;$K$4),"İş Atı",IF(AND($H17&lt;$K$2,$G17&gt;=$K$4),"Bulmaca","Köpek"))))</f>
        <v/>
      </c>
    </row>
    <row r="18">
      <c r="A18" s="2" t="n"/>
      <c r="B18" s="2" t="n"/>
      <c r="C18" s="2" t="n"/>
      <c r="D18" s="2" t="n"/>
      <c r="E18" s="2" t="n"/>
      <c r="F18">
        <f>IF($D18="","",$D18/(1+$B$2/100))</f>
        <v/>
      </c>
      <c r="G18">
        <f>IF($F18="","",$F18-$C18)</f>
        <v/>
      </c>
      <c r="H18">
        <f>IF(SUM($E$5:$E$34)=0,"",$E18/SUM($E$5:$E$34))</f>
        <v/>
      </c>
      <c r="I18">
        <f>IF(OR($A18="",$H18=""),"",IF(AND($H18&gt;=$K$2,$G18&gt;=$K$4),"Yıldız",IF(AND($H18&gt;=$K$2,$G18&lt;$K$4),"İş Atı",IF(AND($H18&lt;$K$2,$G18&gt;=$K$4),"Bulmaca","Köpek"))))</f>
        <v/>
      </c>
    </row>
    <row r="19">
      <c r="A19" s="2" t="n"/>
      <c r="B19" s="2" t="n"/>
      <c r="C19" s="2" t="n"/>
      <c r="D19" s="2" t="n"/>
      <c r="E19" s="2" t="n"/>
      <c r="F19">
        <f>IF($D19="","",$D19/(1+$B$2/100))</f>
        <v/>
      </c>
      <c r="G19">
        <f>IF($F19="","",$F19-$C19)</f>
        <v/>
      </c>
      <c r="H19">
        <f>IF(SUM($E$5:$E$34)=0,"",$E19/SUM($E$5:$E$34))</f>
        <v/>
      </c>
      <c r="I19">
        <f>IF(OR($A19="",$H19=""),"",IF(AND($H19&gt;=$K$2,$G19&gt;=$K$4),"Yıldız",IF(AND($H19&gt;=$K$2,$G19&lt;$K$4),"İş Atı",IF(AND($H19&lt;$K$2,$G19&gt;=$K$4),"Bulmaca","Köpek"))))</f>
        <v/>
      </c>
    </row>
    <row r="20">
      <c r="A20" s="2" t="n"/>
      <c r="B20" s="2" t="n"/>
      <c r="C20" s="2" t="n"/>
      <c r="D20" s="2" t="n"/>
      <c r="E20" s="2" t="n"/>
      <c r="F20">
        <f>IF($D20="","",$D20/(1+$B$2/100))</f>
        <v/>
      </c>
      <c r="G20">
        <f>IF($F20="","",$F20-$C20)</f>
        <v/>
      </c>
      <c r="H20">
        <f>IF(SUM($E$5:$E$34)=0,"",$E20/SUM($E$5:$E$34))</f>
        <v/>
      </c>
      <c r="I20">
        <f>IF(OR($A20="",$H20=""),"",IF(AND($H20&gt;=$K$2,$G20&gt;=$K$4),"Yıldız",IF(AND($H20&gt;=$K$2,$G20&lt;$K$4),"İş Atı",IF(AND($H20&lt;$K$2,$G20&gt;=$K$4),"Bulmaca","Köpek"))))</f>
        <v/>
      </c>
    </row>
    <row r="21">
      <c r="A21" s="2" t="n"/>
      <c r="B21" s="2" t="n"/>
      <c r="C21" s="2" t="n"/>
      <c r="D21" s="2" t="n"/>
      <c r="E21" s="2" t="n"/>
      <c r="F21">
        <f>IF($D21="","",$D21/(1+$B$2/100))</f>
        <v/>
      </c>
      <c r="G21">
        <f>IF($F21="","",$F21-$C21)</f>
        <v/>
      </c>
      <c r="H21">
        <f>IF(SUM($E$5:$E$34)=0,"",$E21/SUM($E$5:$E$34))</f>
        <v/>
      </c>
      <c r="I21">
        <f>IF(OR($A21="",$H21=""),"",IF(AND($H21&gt;=$K$2,$G21&gt;=$K$4),"Yıldız",IF(AND($H21&gt;=$K$2,$G21&lt;$K$4),"İş Atı",IF(AND($H21&lt;$K$2,$G21&gt;=$K$4),"Bulmaca","Köpek"))))</f>
        <v/>
      </c>
    </row>
    <row r="22">
      <c r="A22" s="2" t="n"/>
      <c r="B22" s="2" t="n"/>
      <c r="C22" s="2" t="n"/>
      <c r="D22" s="2" t="n"/>
      <c r="E22" s="2" t="n"/>
      <c r="F22">
        <f>IF($D22="","",$D22/(1+$B$2/100))</f>
        <v/>
      </c>
      <c r="G22">
        <f>IF($F22="","",$F22-$C22)</f>
        <v/>
      </c>
      <c r="H22">
        <f>IF(SUM($E$5:$E$34)=0,"",$E22/SUM($E$5:$E$34))</f>
        <v/>
      </c>
      <c r="I22">
        <f>IF(OR($A22="",$H22=""),"",IF(AND($H22&gt;=$K$2,$G22&gt;=$K$4),"Yıldız",IF(AND($H22&gt;=$K$2,$G22&lt;$K$4),"İş Atı",IF(AND($H22&lt;$K$2,$G22&gt;=$K$4),"Bulmaca","Köpek"))))</f>
        <v/>
      </c>
    </row>
    <row r="23">
      <c r="A23" s="2" t="n"/>
      <c r="B23" s="2" t="n"/>
      <c r="C23" s="2" t="n"/>
      <c r="D23" s="2" t="n"/>
      <c r="E23" s="2" t="n"/>
      <c r="F23">
        <f>IF($D23="","",$D23/(1+$B$2/100))</f>
        <v/>
      </c>
      <c r="G23">
        <f>IF($F23="","",$F23-$C23)</f>
        <v/>
      </c>
      <c r="H23">
        <f>IF(SUM($E$5:$E$34)=0,"",$E23/SUM($E$5:$E$34))</f>
        <v/>
      </c>
      <c r="I23">
        <f>IF(OR($A23="",$H23=""),"",IF(AND($H23&gt;=$K$2,$G23&gt;=$K$4),"Yıldız",IF(AND($H23&gt;=$K$2,$G23&lt;$K$4),"İş Atı",IF(AND($H23&lt;$K$2,$G23&gt;=$K$4),"Bulmaca","Köpek"))))</f>
        <v/>
      </c>
    </row>
    <row r="24">
      <c r="A24" s="2" t="n"/>
      <c r="B24" s="2" t="n"/>
      <c r="C24" s="2" t="n"/>
      <c r="D24" s="2" t="n"/>
      <c r="E24" s="2" t="n"/>
      <c r="F24">
        <f>IF($D24="","",$D24/(1+$B$2/100))</f>
        <v/>
      </c>
      <c r="G24">
        <f>IF($F24="","",$F24-$C24)</f>
        <v/>
      </c>
      <c r="H24">
        <f>IF(SUM($E$5:$E$34)=0,"",$E24/SUM($E$5:$E$34))</f>
        <v/>
      </c>
      <c r="I24">
        <f>IF(OR($A24="",$H24=""),"",IF(AND($H24&gt;=$K$2,$G24&gt;=$K$4),"Yıldız",IF(AND($H24&gt;=$K$2,$G24&lt;$K$4),"İş Atı",IF(AND($H24&lt;$K$2,$G24&gt;=$K$4),"Bulmaca","Köpek"))))</f>
        <v/>
      </c>
    </row>
    <row r="25">
      <c r="A25" s="2" t="n"/>
      <c r="B25" s="2" t="n"/>
      <c r="C25" s="2" t="n"/>
      <c r="D25" s="2" t="n"/>
      <c r="E25" s="2" t="n"/>
      <c r="F25">
        <f>IF($D25="","",$D25/(1+$B$2/100))</f>
        <v/>
      </c>
      <c r="G25">
        <f>IF($F25="","",$F25-$C25)</f>
        <v/>
      </c>
      <c r="H25">
        <f>IF(SUM($E$5:$E$34)=0,"",$E25/SUM($E$5:$E$34))</f>
        <v/>
      </c>
      <c r="I25">
        <f>IF(OR($A25="",$H25=""),"",IF(AND($H25&gt;=$K$2,$G25&gt;=$K$4),"Yıldız",IF(AND($H25&gt;=$K$2,$G25&lt;$K$4),"İş Atı",IF(AND($H25&lt;$K$2,$G25&gt;=$K$4),"Bulmaca","Köpek"))))</f>
        <v/>
      </c>
    </row>
    <row r="26">
      <c r="A26" s="2" t="n"/>
      <c r="B26" s="2" t="n"/>
      <c r="C26" s="2" t="n"/>
      <c r="D26" s="2" t="n"/>
      <c r="E26" s="2" t="n"/>
      <c r="F26">
        <f>IF($D26="","",$D26/(1+$B$2/100))</f>
        <v/>
      </c>
      <c r="G26">
        <f>IF($F26="","",$F26-$C26)</f>
        <v/>
      </c>
      <c r="H26">
        <f>IF(SUM($E$5:$E$34)=0,"",$E26/SUM($E$5:$E$34))</f>
        <v/>
      </c>
      <c r="I26">
        <f>IF(OR($A26="",$H26=""),"",IF(AND($H26&gt;=$K$2,$G26&gt;=$K$4),"Yıldız",IF(AND($H26&gt;=$K$2,$G26&lt;$K$4),"İş Atı",IF(AND($H26&lt;$K$2,$G26&gt;=$K$4),"Bulmaca","Köpek"))))</f>
        <v/>
      </c>
    </row>
    <row r="27">
      <c r="A27" s="2" t="n"/>
      <c r="B27" s="2" t="n"/>
      <c r="C27" s="2" t="n"/>
      <c r="D27" s="2" t="n"/>
      <c r="E27" s="2" t="n"/>
      <c r="F27">
        <f>IF($D27="","",$D27/(1+$B$2/100))</f>
        <v/>
      </c>
      <c r="G27">
        <f>IF($F27="","",$F27-$C27)</f>
        <v/>
      </c>
      <c r="H27">
        <f>IF(SUM($E$5:$E$34)=0,"",$E27/SUM($E$5:$E$34))</f>
        <v/>
      </c>
      <c r="I27">
        <f>IF(OR($A27="",$H27=""),"",IF(AND($H27&gt;=$K$2,$G27&gt;=$K$4),"Yıldız",IF(AND($H27&gt;=$K$2,$G27&lt;$K$4),"İş Atı",IF(AND($H27&lt;$K$2,$G27&gt;=$K$4),"Bulmaca","Köpek"))))</f>
        <v/>
      </c>
    </row>
    <row r="28">
      <c r="A28" s="2" t="n"/>
      <c r="B28" s="2" t="n"/>
      <c r="C28" s="2" t="n"/>
      <c r="D28" s="2" t="n"/>
      <c r="E28" s="2" t="n"/>
      <c r="F28">
        <f>IF($D28="","",$D28/(1+$B$2/100))</f>
        <v/>
      </c>
      <c r="G28">
        <f>IF($F28="","",$F28-$C28)</f>
        <v/>
      </c>
      <c r="H28">
        <f>IF(SUM($E$5:$E$34)=0,"",$E28/SUM($E$5:$E$34))</f>
        <v/>
      </c>
      <c r="I28">
        <f>IF(OR($A28="",$H28=""),"",IF(AND($H28&gt;=$K$2,$G28&gt;=$K$4),"Yıldız",IF(AND($H28&gt;=$K$2,$G28&lt;$K$4),"İş Atı",IF(AND($H28&lt;$K$2,$G28&gt;=$K$4),"Bulmaca","Köpek"))))</f>
        <v/>
      </c>
    </row>
    <row r="29">
      <c r="A29" s="2" t="n"/>
      <c r="B29" s="2" t="n"/>
      <c r="C29" s="2" t="n"/>
      <c r="D29" s="2" t="n"/>
      <c r="E29" s="2" t="n"/>
      <c r="F29">
        <f>IF($D29="","",$D29/(1+$B$2/100))</f>
        <v/>
      </c>
      <c r="G29">
        <f>IF($F29="","",$F29-$C29)</f>
        <v/>
      </c>
      <c r="H29">
        <f>IF(SUM($E$5:$E$34)=0,"",$E29/SUM($E$5:$E$34))</f>
        <v/>
      </c>
      <c r="I29">
        <f>IF(OR($A29="",$H29=""),"",IF(AND($H29&gt;=$K$2,$G29&gt;=$K$4),"Yıldız",IF(AND($H29&gt;=$K$2,$G29&lt;$K$4),"İş Atı",IF(AND($H29&lt;$K$2,$G29&gt;=$K$4),"Bulmaca","Köpek"))))</f>
        <v/>
      </c>
    </row>
    <row r="30">
      <c r="A30" s="2" t="n"/>
      <c r="B30" s="2" t="n"/>
      <c r="C30" s="2" t="n"/>
      <c r="D30" s="2" t="n"/>
      <c r="E30" s="2" t="n"/>
      <c r="F30">
        <f>IF($D30="","",$D30/(1+$B$2/100))</f>
        <v/>
      </c>
      <c r="G30">
        <f>IF($F30="","",$F30-$C30)</f>
        <v/>
      </c>
      <c r="H30">
        <f>IF(SUM($E$5:$E$34)=0,"",$E30/SUM($E$5:$E$34))</f>
        <v/>
      </c>
      <c r="I30">
        <f>IF(OR($A30="",$H30=""),"",IF(AND($H30&gt;=$K$2,$G30&gt;=$K$4),"Yıldız",IF(AND($H30&gt;=$K$2,$G30&lt;$K$4),"İş Atı",IF(AND($H30&lt;$K$2,$G30&gt;=$K$4),"Bulmaca","Köpek"))))</f>
        <v/>
      </c>
    </row>
    <row r="31">
      <c r="A31" s="2" t="n"/>
      <c r="B31" s="2" t="n"/>
      <c r="C31" s="2" t="n"/>
      <c r="D31" s="2" t="n"/>
      <c r="E31" s="2" t="n"/>
      <c r="F31">
        <f>IF($D31="","",$D31/(1+$B$2/100))</f>
        <v/>
      </c>
      <c r="G31">
        <f>IF($F31="","",$F31-$C31)</f>
        <v/>
      </c>
      <c r="H31">
        <f>IF(SUM($E$5:$E$34)=0,"",$E31/SUM($E$5:$E$34))</f>
        <v/>
      </c>
      <c r="I31">
        <f>IF(OR($A31="",$H31=""),"",IF(AND($H31&gt;=$K$2,$G31&gt;=$K$4),"Yıldız",IF(AND($H31&gt;=$K$2,$G31&lt;$K$4),"İş Atı",IF(AND($H31&lt;$K$2,$G31&gt;=$K$4),"Bulmaca","Köpek"))))</f>
        <v/>
      </c>
    </row>
    <row r="32">
      <c r="A32" s="2" t="n"/>
      <c r="B32" s="2" t="n"/>
      <c r="C32" s="2" t="n"/>
      <c r="D32" s="2" t="n"/>
      <c r="E32" s="2" t="n"/>
      <c r="F32">
        <f>IF($D32="","",$D32/(1+$B$2/100))</f>
        <v/>
      </c>
      <c r="G32">
        <f>IF($F32="","",$F32-$C32)</f>
        <v/>
      </c>
      <c r="H32">
        <f>IF(SUM($E$5:$E$34)=0,"",$E32/SUM($E$5:$E$34))</f>
        <v/>
      </c>
      <c r="I32">
        <f>IF(OR($A32="",$H32=""),"",IF(AND($H32&gt;=$K$2,$G32&gt;=$K$4),"Yıldız",IF(AND($H32&gt;=$K$2,$G32&lt;$K$4),"İş Atı",IF(AND($H32&lt;$K$2,$G32&gt;=$K$4),"Bulmaca","Köpek"))))</f>
        <v/>
      </c>
    </row>
    <row r="33">
      <c r="A33" s="2" t="n"/>
      <c r="B33" s="2" t="n"/>
      <c r="C33" s="2" t="n"/>
      <c r="D33" s="2" t="n"/>
      <c r="E33" s="2" t="n"/>
      <c r="F33">
        <f>IF($D33="","",$D33/(1+$B$2/100))</f>
        <v/>
      </c>
      <c r="G33">
        <f>IF($F33="","",$F33-$C33)</f>
        <v/>
      </c>
      <c r="H33">
        <f>IF(SUM($E$5:$E$34)=0,"",$E33/SUM($E$5:$E$34))</f>
        <v/>
      </c>
      <c r="I33">
        <f>IF(OR($A33="",$H33=""),"",IF(AND($H33&gt;=$K$2,$G33&gt;=$K$4),"Yıldız",IF(AND($H33&gt;=$K$2,$G33&lt;$K$4),"İş Atı",IF(AND($H33&lt;$K$2,$G33&gt;=$K$4),"Bulmaca","Köpek"))))</f>
        <v/>
      </c>
    </row>
    <row r="34">
      <c r="A34" s="2" t="n"/>
      <c r="B34" s="2" t="n"/>
      <c r="C34" s="2" t="n"/>
      <c r="D34" s="2" t="n"/>
      <c r="E34" s="2" t="n"/>
      <c r="F34">
        <f>IF($D34="","",$D34/(1+$B$2/100))</f>
        <v/>
      </c>
      <c r="G34">
        <f>IF($F34="","",$F34-$C34)</f>
        <v/>
      </c>
      <c r="H34">
        <f>IF(SUM($E$5:$E$34)=0,"",$E34/SUM($E$5:$E$34))</f>
        <v/>
      </c>
      <c r="I34">
        <f>IF(OR($A34="",$H34=""),"",IF(AND($H34&gt;=$K$2,$G34&gt;=$K$4),"Yıldız",IF(AND($H34&gt;=$K$2,$G34&lt;$K$4),"İş Atı",IF(AND($H34&lt;$K$2,$G34&gt;=$K$4),"Bulmaca","Köpek"))))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3" t="inlineStr">
        <is>
          <t>Yemek</t>
        </is>
      </c>
      <c r="B1" s="3" t="inlineStr">
        <is>
          <t>Kategori</t>
        </is>
      </c>
      <c r="C1" s="3" t="inlineStr">
        <is>
          <t>Maliyet</t>
        </is>
      </c>
      <c r="D1" s="3" t="inlineStr">
        <is>
          <t>Brüt Fiyat</t>
        </is>
      </c>
      <c r="E1" s="3" t="inlineStr">
        <is>
          <t>Adet</t>
        </is>
      </c>
    </row>
    <row r="2">
      <c r="A2" t="inlineStr">
        <is>
          <t>Mercimek Çorbası</t>
        </is>
      </c>
      <c r="B2" t="inlineStr">
        <is>
          <t>Başlangıç</t>
        </is>
      </c>
      <c r="C2" t="n">
        <v>25</v>
      </c>
      <c r="D2" t="n">
        <v>110</v>
      </c>
      <c r="E2" t="n">
        <v>400</v>
      </c>
    </row>
    <row r="3">
      <c r="A3" t="inlineStr">
        <is>
          <t>İçli Köfte</t>
        </is>
      </c>
      <c r="B3" t="inlineStr">
        <is>
          <t>Başlangıç</t>
        </is>
      </c>
      <c r="C3" t="n">
        <v>45</v>
      </c>
      <c r="D3" t="n">
        <v>165</v>
      </c>
      <c r="E3" t="n">
        <v>320</v>
      </c>
    </row>
    <row r="4">
      <c r="A4" t="inlineStr">
        <is>
          <t>Adana Kebap</t>
        </is>
      </c>
      <c r="B4" t="inlineStr">
        <is>
          <t>Ana Yemek</t>
        </is>
      </c>
      <c r="C4" t="n">
        <v>90</v>
      </c>
      <c r="D4" t="n">
        <v>330</v>
      </c>
      <c r="E4" t="n">
        <v>380</v>
      </c>
    </row>
    <row r="5">
      <c r="A5" t="inlineStr">
        <is>
          <t>Hünkâr Beğendi</t>
        </is>
      </c>
      <c r="B5" t="inlineStr">
        <is>
          <t>Ana Yemek</t>
        </is>
      </c>
      <c r="C5" t="n">
        <v>110</v>
      </c>
      <c r="D5" t="n">
        <v>385</v>
      </c>
      <c r="E5" t="n">
        <v>150</v>
      </c>
    </row>
    <row r="6">
      <c r="A6" t="inlineStr">
        <is>
          <t>Levrek Izgara</t>
        </is>
      </c>
      <c r="B6" t="inlineStr">
        <is>
          <t>Ana Yemek</t>
        </is>
      </c>
      <c r="C6" t="n">
        <v>130</v>
      </c>
      <c r="D6" t="n">
        <v>440</v>
      </c>
      <c r="E6" t="n">
        <v>200</v>
      </c>
    </row>
    <row r="7">
      <c r="A7" t="inlineStr">
        <is>
          <t>Mantı</t>
        </is>
      </c>
      <c r="B7" t="inlineStr">
        <is>
          <t>Ana Yemek</t>
        </is>
      </c>
      <c r="C7" t="n">
        <v>55</v>
      </c>
      <c r="D7" t="n">
        <v>220</v>
      </c>
      <c r="E7" t="n">
        <v>290</v>
      </c>
    </row>
    <row r="8">
      <c r="A8" t="inlineStr">
        <is>
          <t>Künefe</t>
        </is>
      </c>
      <c r="B8" t="inlineStr">
        <is>
          <t>Tatlı</t>
        </is>
      </c>
      <c r="C8" t="n">
        <v>40</v>
      </c>
      <c r="D8" t="n">
        <v>165</v>
      </c>
      <c r="E8" t="n">
        <v>350</v>
      </c>
    </row>
    <row r="9">
      <c r="A9" t="inlineStr">
        <is>
          <t>Zeytinyağlı Enginar</t>
        </is>
      </c>
      <c r="B9" t="inlineStr">
        <is>
          <t>Başlangıç</t>
        </is>
      </c>
      <c r="C9" t="n">
        <v>65</v>
      </c>
      <c r="D9" t="n">
        <v>143</v>
      </c>
      <c r="E9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2026-09-15T16:16:01Z</dcterms:created>
  <dcterms:modified xmlns:dcterms="http://purl.org/dc/terms/" xmlns:xsi="http://www.w3.org/2001/XMLSchema-instance" xsi:type="dcterms:W3CDTF">2026-09-15T16:16:01Z</dcterms:modified>
</cp:coreProperties>
</file>